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ROZOVA\Users\Public\Андрюнина\Нормативные документы 2020\Постановления\программы\изменения\благоустройство\благоустройство 30.11.2020\"/>
    </mc:Choice>
  </mc:AlternateContent>
  <bookViews>
    <workbookView xWindow="0" yWindow="0" windowWidth="28800" windowHeight="124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I28" i="1"/>
  <c r="G28" i="1"/>
  <c r="I41" i="1" l="1"/>
  <c r="G40" i="1"/>
  <c r="J41" i="1" l="1"/>
  <c r="K41" i="1"/>
  <c r="L41" i="1"/>
  <c r="M41" i="1"/>
  <c r="N41" i="1"/>
  <c r="O41" i="1"/>
  <c r="P41" i="1"/>
  <c r="Q41" i="1"/>
  <c r="R41" i="1"/>
  <c r="S41" i="1"/>
  <c r="H41" i="1"/>
  <c r="G38" i="1"/>
  <c r="G39" i="1"/>
  <c r="N2" i="2" l="1"/>
  <c r="D18" i="2" l="1"/>
  <c r="F17" i="2"/>
  <c r="G17" i="2"/>
  <c r="H17" i="2"/>
  <c r="I17" i="2"/>
  <c r="J17" i="2"/>
  <c r="K17" i="2"/>
  <c r="L17" i="2"/>
  <c r="M17" i="2"/>
  <c r="N17" i="2"/>
  <c r="O17" i="2"/>
  <c r="P17" i="2"/>
  <c r="I15" i="1"/>
  <c r="J15" i="1"/>
  <c r="K15" i="1"/>
  <c r="L15" i="1"/>
  <c r="M15" i="1"/>
  <c r="N15" i="1"/>
  <c r="O15" i="1"/>
  <c r="P15" i="1"/>
  <c r="Q15" i="1"/>
  <c r="R15" i="1"/>
  <c r="S15" i="1"/>
  <c r="G18" i="1"/>
  <c r="H15" i="1"/>
  <c r="P2" i="2"/>
  <c r="E17" i="2" l="1"/>
  <c r="D17" i="2" s="1"/>
  <c r="J28" i="1"/>
  <c r="K28" i="1"/>
  <c r="L28" i="1"/>
  <c r="M28" i="1"/>
  <c r="N28" i="1"/>
  <c r="O28" i="1"/>
  <c r="P28" i="1"/>
  <c r="Q28" i="1"/>
  <c r="R28" i="1"/>
  <c r="S28" i="1"/>
  <c r="H28" i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I13" i="1" l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<sst xmlns="http://schemas.openxmlformats.org/spreadsheetml/2006/main" count="258" uniqueCount="75">
  <si>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</si>
  <si>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</si>
  <si>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</si>
  <si>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</si>
  <si>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</si>
  <si>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</si>
  <si>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</si>
  <si>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</si>
  <si>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</si>
  <si>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</si>
  <si>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</si>
  <si>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</si>
  <si>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</si>
  <si>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</si>
  <si>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</si>
  <si>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</si>
  <si>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</si>
  <si>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</si>
  <si>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</si>
  <si>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</si>
  <si>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</si>
  <si>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2.4 Приобретение и установка  туалета на кладбище в п. Сухая- Балка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</si>
  <si>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</si>
  <si>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</si>
  <si>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</si>
  <si>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</si>
  <si>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</si>
  <si>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</si>
  <si>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</si>
  <si>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</si>
  <si>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</si>
  <si>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</si>
  <si>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</si>
  <si>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3.9 Мероприятие по приобретению тримера и расходных материалов к нему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</si>
  <si>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</si>
  <si>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</si>
  <si>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</si>
  <si>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</si>
  <si>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</si>
  <si>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</si>
  <si>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</si>
  <si>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</si>
  <si>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</si>
  <si>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</si>
  <si>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</si>
  <si>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</si>
  <si>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</si>
  <si>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</si>
  <si>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</si>
  <si>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</si>
  <si>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</si>
  <si>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</si>
  <si>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</si>
  <si>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</si>
  <si>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</si>
  <si>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</si>
  <si>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</si>
  <si>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</si>
  <si>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</si>
  <si>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</si>
  <si>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</si>
  <si>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</si>
  <si>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</si>
  <si>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</si>
  <si>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"Благоустройство"</t>
  </si>
  <si>
    <t>Муниципальная программа «Благоустройство »</t>
  </si>
  <si>
    <t>Источники финансирования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</si>
  <si>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</si>
  <si>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</si>
  <si>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</si>
  <si>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</si>
  <si>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3.13 Изготовление таблтчек для памятников ВОВ</t>
  </si>
  <si>
    <t>Администрация Суховского сельского поселения</t>
  </si>
  <si>
    <t>0700025201</t>
  </si>
  <si>
    <t>3.14 Обеспечение мероприятий связанных с профилактикой и устранением последствий распространения короновирусной инфекции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</si>
</sst>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34" workbookViewId="0">
      <selection activeCell="A3" sqref="A3:S3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43" t="s">
        <v>67</v>
      </c>
      <c r="Q1" s="43"/>
      <c r="R1" s="43"/>
      <c r="S1" s="43"/>
    </row>
    <row r="2" spans="1:19" x14ac:dyDescent="0.25">
      <c r="B2" s="4"/>
      <c r="P2" s="23" t="s">
        <v>60</v>
      </c>
      <c r="Q2">
        <v>90</v>
      </c>
      <c r="R2" s="23" t="s">
        <v>61</v>
      </c>
      <c r="S2" s="26">
        <v>44165</v>
      </c>
    </row>
    <row r="3" spans="1:19" ht="40.5" customHeight="1" x14ac:dyDescent="0.25">
      <c r="A3" s="44" t="s">
        <v>68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6" spans="1:19" ht="15.75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16.5" thickBot="1" x14ac:dyDescent="0.3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08.75" customHeight="1" x14ac:dyDescent="0.25">
      <c r="A8" s="60" t="s">
        <v>2</v>
      </c>
      <c r="B8" s="53" t="s">
        <v>3</v>
      </c>
      <c r="C8" s="53" t="s">
        <v>10</v>
      </c>
      <c r="D8" s="53"/>
      <c r="E8" s="53"/>
      <c r="F8" s="53"/>
      <c r="G8" s="53" t="s">
        <v>9</v>
      </c>
      <c r="H8" s="53" t="s">
        <v>8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x14ac:dyDescent="0.25">
      <c r="A9" s="6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</row>
    <row r="10" spans="1:19" ht="15.75" x14ac:dyDescent="0.25">
      <c r="A10" s="61"/>
      <c r="B10" s="55"/>
      <c r="C10" s="9" t="s">
        <v>4</v>
      </c>
      <c r="D10" s="9" t="s">
        <v>5</v>
      </c>
      <c r="E10" s="9" t="s">
        <v>6</v>
      </c>
      <c r="F10" s="9" t="s">
        <v>7</v>
      </c>
      <c r="G10" s="55"/>
      <c r="H10" s="10">
        <v>2019</v>
      </c>
      <c r="I10" s="10">
        <v>2020</v>
      </c>
      <c r="J10" s="10">
        <v>2021</v>
      </c>
      <c r="K10" s="10">
        <v>2022</v>
      </c>
      <c r="L10" s="10">
        <v>2023</v>
      </c>
      <c r="M10" s="10">
        <v>2024</v>
      </c>
      <c r="N10" s="10">
        <v>2025</v>
      </c>
      <c r="O10" s="10">
        <v>2026</v>
      </c>
      <c r="P10" s="10">
        <v>2027</v>
      </c>
      <c r="Q10" s="10">
        <v>2028</v>
      </c>
      <c r="R10" s="10">
        <v>2029</v>
      </c>
      <c r="S10" s="11">
        <v>2030</v>
      </c>
    </row>
    <row r="11" spans="1:19" ht="15.75" x14ac:dyDescent="0.25">
      <c r="A11" s="12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9">
        <v>16</v>
      </c>
      <c r="Q11" s="9">
        <v>17</v>
      </c>
      <c r="R11" s="9">
        <v>18</v>
      </c>
      <c r="S11" s="13">
        <v>19</v>
      </c>
    </row>
    <row r="12" spans="1:19" ht="15.75" x14ac:dyDescent="0.25">
      <c r="A12" s="57" t="s">
        <v>18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1:19" ht="47.25" x14ac:dyDescent="0.25">
      <c r="A13" s="14" t="s">
        <v>11</v>
      </c>
      <c r="B13" s="8" t="s">
        <v>12</v>
      </c>
      <c r="C13" s="20" t="s">
        <v>37</v>
      </c>
      <c r="D13" s="20" t="s">
        <v>37</v>
      </c>
      <c r="E13" s="20" t="s">
        <v>37</v>
      </c>
      <c r="F13" s="20" t="s">
        <v>37</v>
      </c>
      <c r="G13" s="35">
        <f>SUM(H13:S13)</f>
        <v>2937.4</v>
      </c>
      <c r="H13" s="35">
        <f>H15+H21+H28</f>
        <v>234.40000000000003</v>
      </c>
      <c r="I13" s="35">
        <f>I15+I21+I28</f>
        <v>373</v>
      </c>
      <c r="J13" s="35">
        <f t="shared" ref="J13:S13" si="0">J15+J21+J28</f>
        <v>233</v>
      </c>
      <c r="K13" s="35">
        <f t="shared" si="0"/>
        <v>233</v>
      </c>
      <c r="L13" s="35">
        <f t="shared" si="0"/>
        <v>233</v>
      </c>
      <c r="M13" s="35">
        <f t="shared" si="0"/>
        <v>233</v>
      </c>
      <c r="N13" s="35">
        <f t="shared" si="0"/>
        <v>233</v>
      </c>
      <c r="O13" s="35">
        <f t="shared" si="0"/>
        <v>233</v>
      </c>
      <c r="P13" s="35">
        <f t="shared" si="0"/>
        <v>233</v>
      </c>
      <c r="Q13" s="35">
        <f t="shared" si="0"/>
        <v>233</v>
      </c>
      <c r="R13" s="35">
        <f t="shared" si="0"/>
        <v>233</v>
      </c>
      <c r="S13" s="36">
        <f t="shared" si="0"/>
        <v>233</v>
      </c>
    </row>
    <row r="14" spans="1:19" ht="32.25" customHeight="1" x14ac:dyDescent="0.25">
      <c r="A14" s="45" t="s">
        <v>17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</row>
    <row r="15" spans="1:19" ht="47.25" x14ac:dyDescent="0.25">
      <c r="A15" s="14" t="s">
        <v>13</v>
      </c>
      <c r="B15" s="8" t="s">
        <v>12</v>
      </c>
      <c r="C15" s="19">
        <v>951</v>
      </c>
      <c r="D15" s="19" t="s">
        <v>37</v>
      </c>
      <c r="E15" s="19" t="s">
        <v>37</v>
      </c>
      <c r="F15" s="19" t="s">
        <v>37</v>
      </c>
      <c r="G15" s="29">
        <f>SUM(H15:S15)</f>
        <v>1108.0999999999999</v>
      </c>
      <c r="H15" s="29">
        <f>SUM(H16:H18)</f>
        <v>40.799999999999997</v>
      </c>
      <c r="I15" s="29">
        <f t="shared" ref="I15:S15" si="1">SUM(I16:I18)</f>
        <v>167.3</v>
      </c>
      <c r="J15" s="29">
        <f t="shared" si="1"/>
        <v>90</v>
      </c>
      <c r="K15" s="29">
        <f t="shared" si="1"/>
        <v>90</v>
      </c>
      <c r="L15" s="29">
        <f t="shared" si="1"/>
        <v>90</v>
      </c>
      <c r="M15" s="29">
        <f t="shared" si="1"/>
        <v>90</v>
      </c>
      <c r="N15" s="29">
        <f t="shared" si="1"/>
        <v>90</v>
      </c>
      <c r="O15" s="29">
        <f t="shared" si="1"/>
        <v>90</v>
      </c>
      <c r="P15" s="29">
        <f t="shared" si="1"/>
        <v>90</v>
      </c>
      <c r="Q15" s="29">
        <f t="shared" si="1"/>
        <v>90</v>
      </c>
      <c r="R15" s="29">
        <f t="shared" si="1"/>
        <v>90</v>
      </c>
      <c r="S15" s="29">
        <f t="shared" si="1"/>
        <v>90</v>
      </c>
    </row>
    <row r="16" spans="1:19" ht="47.25" x14ac:dyDescent="0.25">
      <c r="A16" s="14" t="s">
        <v>14</v>
      </c>
      <c r="B16" s="8" t="s">
        <v>12</v>
      </c>
      <c r="C16" s="19">
        <v>951</v>
      </c>
      <c r="D16" s="19" t="s">
        <v>38</v>
      </c>
      <c r="E16" s="19" t="s">
        <v>39</v>
      </c>
      <c r="F16" s="19" t="s">
        <v>40</v>
      </c>
      <c r="G16" s="29">
        <f>SUM(H16:S16)</f>
        <v>965.8</v>
      </c>
      <c r="H16" s="29">
        <v>25.8</v>
      </c>
      <c r="I16" s="29">
        <v>40</v>
      </c>
      <c r="J16" s="29">
        <v>90</v>
      </c>
      <c r="K16" s="29">
        <v>90</v>
      </c>
      <c r="L16" s="29">
        <v>90</v>
      </c>
      <c r="M16" s="29">
        <v>90</v>
      </c>
      <c r="N16" s="29">
        <v>90</v>
      </c>
      <c r="O16" s="29">
        <v>90</v>
      </c>
      <c r="P16" s="29">
        <v>90</v>
      </c>
      <c r="Q16" s="29">
        <v>90</v>
      </c>
      <c r="R16" s="29">
        <v>90</v>
      </c>
      <c r="S16" s="30">
        <v>90</v>
      </c>
    </row>
    <row r="17" spans="1:19" ht="63" x14ac:dyDescent="0.25">
      <c r="A17" s="14" t="s">
        <v>15</v>
      </c>
      <c r="B17" s="8" t="s">
        <v>12</v>
      </c>
      <c r="C17" s="19" t="s">
        <v>41</v>
      </c>
      <c r="D17" s="19" t="s">
        <v>38</v>
      </c>
      <c r="E17" s="19" t="s">
        <v>39</v>
      </c>
      <c r="F17" s="19" t="s">
        <v>40</v>
      </c>
      <c r="G17" s="29">
        <f>SUM(H17:S17)</f>
        <v>25</v>
      </c>
      <c r="H17" s="29">
        <v>15</v>
      </c>
      <c r="I17" s="29">
        <v>10</v>
      </c>
      <c r="J17" s="29"/>
      <c r="K17" s="29"/>
      <c r="L17" s="29"/>
      <c r="M17" s="29"/>
      <c r="N17" s="29"/>
      <c r="O17" s="29"/>
      <c r="P17" s="29"/>
      <c r="Q17" s="29"/>
      <c r="R17" s="29"/>
      <c r="S17" s="30"/>
    </row>
    <row r="18" spans="1:19" ht="63" x14ac:dyDescent="0.25">
      <c r="A18" s="14" t="s">
        <v>69</v>
      </c>
      <c r="B18" s="8" t="s">
        <v>12</v>
      </c>
      <c r="C18" s="19" t="s">
        <v>41</v>
      </c>
      <c r="D18" s="19" t="s">
        <v>38</v>
      </c>
      <c r="E18" s="19" t="s">
        <v>39</v>
      </c>
      <c r="F18" s="19" t="s">
        <v>40</v>
      </c>
      <c r="G18" s="29">
        <f>SUM(H18:S18)</f>
        <v>117.3</v>
      </c>
      <c r="H18" s="29">
        <v>0</v>
      </c>
      <c r="I18" s="29">
        <v>117.3</v>
      </c>
      <c r="J18" s="29"/>
      <c r="K18" s="29"/>
      <c r="L18" s="29"/>
      <c r="M18" s="29"/>
      <c r="N18" s="29"/>
      <c r="O18" s="29"/>
      <c r="P18" s="29"/>
      <c r="Q18" s="29"/>
      <c r="R18" s="29"/>
      <c r="S18" s="30"/>
    </row>
    <row r="19" spans="1:19" ht="15.75" x14ac:dyDescent="0.25">
      <c r="A19" s="14" t="s">
        <v>16</v>
      </c>
      <c r="B19" s="9"/>
      <c r="C19" s="19" t="s">
        <v>41</v>
      </c>
      <c r="D19" s="19" t="s">
        <v>37</v>
      </c>
      <c r="E19" s="19" t="s">
        <v>37</v>
      </c>
      <c r="F19" s="19" t="s">
        <v>37</v>
      </c>
      <c r="G19" s="29">
        <f>SUM(H19:S19)</f>
        <v>1108.0999999999999</v>
      </c>
      <c r="H19" s="29">
        <f>H15</f>
        <v>40.799999999999997</v>
      </c>
      <c r="I19" s="29">
        <f t="shared" ref="I19:S19" si="2">I15</f>
        <v>167.3</v>
      </c>
      <c r="J19" s="29">
        <f t="shared" si="2"/>
        <v>90</v>
      </c>
      <c r="K19" s="29">
        <f t="shared" si="2"/>
        <v>90</v>
      </c>
      <c r="L19" s="29">
        <f t="shared" si="2"/>
        <v>90</v>
      </c>
      <c r="M19" s="29">
        <f t="shared" si="2"/>
        <v>90</v>
      </c>
      <c r="N19" s="29">
        <f t="shared" si="2"/>
        <v>90</v>
      </c>
      <c r="O19" s="29">
        <f t="shared" si="2"/>
        <v>90</v>
      </c>
      <c r="P19" s="29">
        <f t="shared" si="2"/>
        <v>90</v>
      </c>
      <c r="Q19" s="29">
        <f t="shared" si="2"/>
        <v>90</v>
      </c>
      <c r="R19" s="29">
        <f t="shared" si="2"/>
        <v>90</v>
      </c>
      <c r="S19" s="30">
        <f t="shared" si="2"/>
        <v>90</v>
      </c>
    </row>
    <row r="20" spans="1:19" ht="15.75" x14ac:dyDescent="0.25">
      <c r="A20" s="45" t="s">
        <v>23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</row>
    <row r="21" spans="1:19" ht="47.25" x14ac:dyDescent="0.25">
      <c r="A21" s="14" t="s">
        <v>22</v>
      </c>
      <c r="B21" s="8" t="s">
        <v>12</v>
      </c>
      <c r="C21" s="21" t="s">
        <v>41</v>
      </c>
      <c r="D21" s="21" t="s">
        <v>37</v>
      </c>
      <c r="E21" s="21" t="s">
        <v>37</v>
      </c>
      <c r="F21" s="21" t="s">
        <v>37</v>
      </c>
      <c r="G21" s="33">
        <f t="shared" ref="G21:G26" si="3">SUM(H21:S21)</f>
        <v>596.79999999999995</v>
      </c>
      <c r="H21" s="33">
        <f>H22+H23+H24+H25</f>
        <v>54</v>
      </c>
      <c r="I21" s="33">
        <f t="shared" ref="I21:S21" si="4">I22+I23+I24+I25</f>
        <v>42.8</v>
      </c>
      <c r="J21" s="33">
        <f t="shared" si="4"/>
        <v>50</v>
      </c>
      <c r="K21" s="33">
        <f t="shared" si="4"/>
        <v>50</v>
      </c>
      <c r="L21" s="33">
        <f t="shared" si="4"/>
        <v>50</v>
      </c>
      <c r="M21" s="33">
        <f t="shared" si="4"/>
        <v>50</v>
      </c>
      <c r="N21" s="33">
        <f t="shared" si="4"/>
        <v>50</v>
      </c>
      <c r="O21" s="33">
        <f t="shared" si="4"/>
        <v>50</v>
      </c>
      <c r="P21" s="33">
        <f t="shared" si="4"/>
        <v>50</v>
      </c>
      <c r="Q21" s="33">
        <f t="shared" si="4"/>
        <v>50</v>
      </c>
      <c r="R21" s="33">
        <f t="shared" si="4"/>
        <v>50</v>
      </c>
      <c r="S21" s="34">
        <f t="shared" si="4"/>
        <v>50</v>
      </c>
    </row>
    <row r="22" spans="1:19" ht="47.25" x14ac:dyDescent="0.25">
      <c r="A22" s="14" t="s">
        <v>19</v>
      </c>
      <c r="B22" s="8" t="s">
        <v>12</v>
      </c>
      <c r="C22" s="21" t="s">
        <v>41</v>
      </c>
      <c r="D22" s="21" t="s">
        <v>38</v>
      </c>
      <c r="E22" s="21" t="s">
        <v>42</v>
      </c>
      <c r="F22" s="21" t="s">
        <v>40</v>
      </c>
      <c r="G22" s="33">
        <f t="shared" si="3"/>
        <v>563</v>
      </c>
      <c r="H22" s="33">
        <v>28</v>
      </c>
      <c r="I22" s="33">
        <v>35</v>
      </c>
      <c r="J22" s="33">
        <v>50</v>
      </c>
      <c r="K22" s="33">
        <v>50</v>
      </c>
      <c r="L22" s="33">
        <v>50</v>
      </c>
      <c r="M22" s="33">
        <v>50</v>
      </c>
      <c r="N22" s="33">
        <v>50</v>
      </c>
      <c r="O22" s="33">
        <v>50</v>
      </c>
      <c r="P22" s="33">
        <v>50</v>
      </c>
      <c r="Q22" s="33">
        <v>50</v>
      </c>
      <c r="R22" s="33">
        <v>50</v>
      </c>
      <c r="S22" s="34">
        <v>50</v>
      </c>
    </row>
    <row r="23" spans="1:19" ht="47.25" x14ac:dyDescent="0.25">
      <c r="A23" s="14" t="s">
        <v>20</v>
      </c>
      <c r="B23" s="8" t="s">
        <v>12</v>
      </c>
      <c r="C23" s="21" t="s">
        <v>41</v>
      </c>
      <c r="D23" s="21" t="s">
        <v>38</v>
      </c>
      <c r="E23" s="21" t="s">
        <v>42</v>
      </c>
      <c r="F23" s="21" t="s">
        <v>40</v>
      </c>
      <c r="G23" s="33">
        <f t="shared" si="3"/>
        <v>17.5</v>
      </c>
      <c r="H23" s="33">
        <v>9.6999999999999993</v>
      </c>
      <c r="I23" s="33">
        <v>7.8</v>
      </c>
      <c r="J23" s="33"/>
      <c r="K23" s="33"/>
      <c r="L23" s="33"/>
      <c r="M23" s="33"/>
      <c r="N23" s="33"/>
      <c r="O23" s="33"/>
      <c r="P23" s="33"/>
      <c r="Q23" s="33"/>
      <c r="R23" s="33"/>
      <c r="S23" s="34"/>
    </row>
    <row r="24" spans="1:19" ht="47.25" x14ac:dyDescent="0.25">
      <c r="A24" s="14" t="s">
        <v>44</v>
      </c>
      <c r="B24" s="8" t="s">
        <v>12</v>
      </c>
      <c r="C24" s="21" t="s">
        <v>41</v>
      </c>
      <c r="D24" s="21" t="s">
        <v>38</v>
      </c>
      <c r="E24" s="21" t="s">
        <v>42</v>
      </c>
      <c r="F24" s="21" t="s">
        <v>40</v>
      </c>
      <c r="G24" s="33">
        <f t="shared" si="3"/>
        <v>8.3000000000000007</v>
      </c>
      <c r="H24" s="33">
        <v>8.3000000000000007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19" ht="47.25" x14ac:dyDescent="0.25">
      <c r="A25" s="14" t="s">
        <v>21</v>
      </c>
      <c r="B25" s="8" t="s">
        <v>12</v>
      </c>
      <c r="C25" s="21" t="s">
        <v>41</v>
      </c>
      <c r="D25" s="21" t="s">
        <v>38</v>
      </c>
      <c r="E25" s="21" t="s">
        <v>42</v>
      </c>
      <c r="F25" s="21" t="s">
        <v>40</v>
      </c>
      <c r="G25" s="33">
        <f t="shared" si="3"/>
        <v>8</v>
      </c>
      <c r="H25" s="33">
        <v>8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1:19" ht="15.75" x14ac:dyDescent="0.25">
      <c r="A26" s="14" t="s">
        <v>16</v>
      </c>
      <c r="B26" s="9"/>
      <c r="C26" s="21" t="s">
        <v>41</v>
      </c>
      <c r="D26" s="21" t="s">
        <v>37</v>
      </c>
      <c r="E26" s="21" t="s">
        <v>37</v>
      </c>
      <c r="F26" s="21" t="s">
        <v>37</v>
      </c>
      <c r="G26" s="33">
        <f t="shared" si="3"/>
        <v>596.79999999999995</v>
      </c>
      <c r="H26" s="33">
        <f>H21</f>
        <v>54</v>
      </c>
      <c r="I26" s="33">
        <f t="shared" ref="I26:S26" si="5">I21</f>
        <v>42.8</v>
      </c>
      <c r="J26" s="33">
        <f t="shared" si="5"/>
        <v>50</v>
      </c>
      <c r="K26" s="33">
        <f t="shared" si="5"/>
        <v>50</v>
      </c>
      <c r="L26" s="33">
        <f t="shared" si="5"/>
        <v>50</v>
      </c>
      <c r="M26" s="33">
        <f t="shared" si="5"/>
        <v>50</v>
      </c>
      <c r="N26" s="33">
        <f t="shared" si="5"/>
        <v>50</v>
      </c>
      <c r="O26" s="33">
        <f t="shared" si="5"/>
        <v>50</v>
      </c>
      <c r="P26" s="33">
        <f t="shared" si="5"/>
        <v>50</v>
      </c>
      <c r="Q26" s="33">
        <f t="shared" si="5"/>
        <v>50</v>
      </c>
      <c r="R26" s="33">
        <f t="shared" si="5"/>
        <v>50</v>
      </c>
      <c r="S26" s="34">
        <f t="shared" si="5"/>
        <v>50</v>
      </c>
    </row>
    <row r="27" spans="1:19" ht="27" customHeight="1" x14ac:dyDescent="0.25">
      <c r="A27" s="48" t="s">
        <v>27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</row>
    <row r="28" spans="1:19" ht="31.5" customHeight="1" x14ac:dyDescent="0.25">
      <c r="A28" s="14" t="s">
        <v>24</v>
      </c>
      <c r="B28" s="8" t="s">
        <v>12</v>
      </c>
      <c r="C28" s="19" t="s">
        <v>41</v>
      </c>
      <c r="D28" s="19" t="s">
        <v>37</v>
      </c>
      <c r="E28" s="19" t="s">
        <v>37</v>
      </c>
      <c r="F28" s="19" t="s">
        <v>37</v>
      </c>
      <c r="G28" s="29">
        <f>SUM(H28:S28)</f>
        <v>1232.5</v>
      </c>
      <c r="H28" s="29">
        <f>H29+H30+H31+H32+H33+H34+H35+H36+H37</f>
        <v>139.60000000000002</v>
      </c>
      <c r="I28" s="29">
        <f>I29+I30+I31+I32+I33+I34+I35+I36+I37+I38+I39+I40</f>
        <v>162.9</v>
      </c>
      <c r="J28" s="29">
        <f t="shared" ref="J28:S28" si="6">J29+J30+J31+J32+J33+J34+J35+J36+J37</f>
        <v>93</v>
      </c>
      <c r="K28" s="29">
        <f t="shared" si="6"/>
        <v>93</v>
      </c>
      <c r="L28" s="29">
        <f t="shared" si="6"/>
        <v>93</v>
      </c>
      <c r="M28" s="29">
        <f t="shared" si="6"/>
        <v>93</v>
      </c>
      <c r="N28" s="29">
        <f t="shared" si="6"/>
        <v>93</v>
      </c>
      <c r="O28" s="29">
        <f t="shared" si="6"/>
        <v>93</v>
      </c>
      <c r="P28" s="29">
        <f t="shared" si="6"/>
        <v>93</v>
      </c>
      <c r="Q28" s="29">
        <f t="shared" si="6"/>
        <v>93</v>
      </c>
      <c r="R28" s="29">
        <f t="shared" si="6"/>
        <v>93</v>
      </c>
      <c r="S28" s="30">
        <f t="shared" si="6"/>
        <v>93</v>
      </c>
    </row>
    <row r="29" spans="1:19" ht="66" customHeight="1" x14ac:dyDescent="0.25">
      <c r="A29" s="14" t="s">
        <v>28</v>
      </c>
      <c r="B29" s="8" t="s">
        <v>12</v>
      </c>
      <c r="C29" s="19" t="s">
        <v>41</v>
      </c>
      <c r="D29" s="19" t="s">
        <v>38</v>
      </c>
      <c r="E29" s="19" t="s">
        <v>43</v>
      </c>
      <c r="F29" s="19" t="s">
        <v>40</v>
      </c>
      <c r="G29" s="29">
        <f t="shared" ref="G29:G40" si="7">SUM(H29:S29)</f>
        <v>69.3</v>
      </c>
      <c r="H29" s="29">
        <v>19.3</v>
      </c>
      <c r="I29" s="29"/>
      <c r="J29" s="29">
        <v>5</v>
      </c>
      <c r="K29" s="29">
        <v>5</v>
      </c>
      <c r="L29" s="29">
        <v>5</v>
      </c>
      <c r="M29" s="29">
        <v>5</v>
      </c>
      <c r="N29" s="29">
        <v>5</v>
      </c>
      <c r="O29" s="29">
        <v>5</v>
      </c>
      <c r="P29" s="29">
        <v>5</v>
      </c>
      <c r="Q29" s="29">
        <v>5</v>
      </c>
      <c r="R29" s="29">
        <v>5</v>
      </c>
      <c r="S29" s="30">
        <v>5</v>
      </c>
    </row>
    <row r="30" spans="1:19" ht="47.25" x14ac:dyDescent="0.25">
      <c r="A30" s="14" t="s">
        <v>29</v>
      </c>
      <c r="B30" s="8" t="s">
        <v>12</v>
      </c>
      <c r="C30" s="19" t="s">
        <v>41</v>
      </c>
      <c r="D30" s="19" t="s">
        <v>38</v>
      </c>
      <c r="E30" s="19" t="s">
        <v>43</v>
      </c>
      <c r="F30" s="19" t="s">
        <v>40</v>
      </c>
      <c r="G30" s="29">
        <f t="shared" si="7"/>
        <v>160</v>
      </c>
      <c r="H30" s="29"/>
      <c r="I30" s="29">
        <v>10</v>
      </c>
      <c r="J30" s="29">
        <v>15</v>
      </c>
      <c r="K30" s="29">
        <v>15</v>
      </c>
      <c r="L30" s="29">
        <v>15</v>
      </c>
      <c r="M30" s="29">
        <v>15</v>
      </c>
      <c r="N30" s="29">
        <v>15</v>
      </c>
      <c r="O30" s="29">
        <v>15</v>
      </c>
      <c r="P30" s="29">
        <v>15</v>
      </c>
      <c r="Q30" s="29">
        <v>15</v>
      </c>
      <c r="R30" s="29">
        <v>15</v>
      </c>
      <c r="S30" s="30">
        <v>15</v>
      </c>
    </row>
    <row r="31" spans="1:19" ht="78.75" x14ac:dyDescent="0.25">
      <c r="A31" s="14" t="s">
        <v>30</v>
      </c>
      <c r="B31" s="8" t="s">
        <v>12</v>
      </c>
      <c r="C31" s="19" t="s">
        <v>41</v>
      </c>
      <c r="D31" s="19" t="s">
        <v>38</v>
      </c>
      <c r="E31" s="19" t="s">
        <v>43</v>
      </c>
      <c r="F31" s="19" t="s">
        <v>40</v>
      </c>
      <c r="G31" s="29">
        <f t="shared" si="7"/>
        <v>181.1</v>
      </c>
      <c r="H31" s="29">
        <v>21.1</v>
      </c>
      <c r="I31" s="29">
        <v>10</v>
      </c>
      <c r="J31" s="29">
        <v>15</v>
      </c>
      <c r="K31" s="29">
        <v>15</v>
      </c>
      <c r="L31" s="29">
        <v>15</v>
      </c>
      <c r="M31" s="29">
        <v>15</v>
      </c>
      <c r="N31" s="29">
        <v>15</v>
      </c>
      <c r="O31" s="29">
        <v>15</v>
      </c>
      <c r="P31" s="29">
        <v>15</v>
      </c>
      <c r="Q31" s="29">
        <v>15</v>
      </c>
      <c r="R31" s="29">
        <v>15</v>
      </c>
      <c r="S31" s="30">
        <v>15</v>
      </c>
    </row>
    <row r="32" spans="1:19" ht="63" x14ac:dyDescent="0.25">
      <c r="A32" s="14" t="s">
        <v>36</v>
      </c>
      <c r="B32" s="8" t="s">
        <v>12</v>
      </c>
      <c r="C32" s="19" t="s">
        <v>41</v>
      </c>
      <c r="D32" s="19" t="s">
        <v>38</v>
      </c>
      <c r="E32" s="19" t="s">
        <v>43</v>
      </c>
      <c r="F32" s="19" t="s">
        <v>40</v>
      </c>
      <c r="G32" s="29">
        <f t="shared" si="7"/>
        <v>199.3</v>
      </c>
      <c r="H32" s="29">
        <v>28.7</v>
      </c>
      <c r="I32" s="29">
        <v>20.6</v>
      </c>
      <c r="J32" s="29">
        <v>15</v>
      </c>
      <c r="K32" s="29">
        <v>15</v>
      </c>
      <c r="L32" s="29">
        <v>15</v>
      </c>
      <c r="M32" s="29">
        <v>15</v>
      </c>
      <c r="N32" s="29">
        <v>15</v>
      </c>
      <c r="O32" s="29">
        <v>15</v>
      </c>
      <c r="P32" s="29">
        <v>15</v>
      </c>
      <c r="Q32" s="29">
        <v>15</v>
      </c>
      <c r="R32" s="29">
        <v>15</v>
      </c>
      <c r="S32" s="30">
        <v>15</v>
      </c>
    </row>
    <row r="33" spans="1:19" ht="47.25" x14ac:dyDescent="0.25">
      <c r="A33" s="14" t="s">
        <v>31</v>
      </c>
      <c r="B33" s="8" t="s">
        <v>12</v>
      </c>
      <c r="C33" s="19" t="s">
        <v>41</v>
      </c>
      <c r="D33" s="19" t="s">
        <v>38</v>
      </c>
      <c r="E33" s="19" t="s">
        <v>43</v>
      </c>
      <c r="F33" s="19" t="s">
        <v>40</v>
      </c>
      <c r="G33" s="29">
        <f t="shared" si="7"/>
        <v>50</v>
      </c>
      <c r="H33" s="29">
        <v>0</v>
      </c>
      <c r="I33" s="29">
        <v>0</v>
      </c>
      <c r="J33" s="29">
        <v>5</v>
      </c>
      <c r="K33" s="29">
        <v>5</v>
      </c>
      <c r="L33" s="29">
        <v>5</v>
      </c>
      <c r="M33" s="29">
        <v>5</v>
      </c>
      <c r="N33" s="29">
        <v>5</v>
      </c>
      <c r="O33" s="29">
        <v>5</v>
      </c>
      <c r="P33" s="29">
        <v>5</v>
      </c>
      <c r="Q33" s="29">
        <v>5</v>
      </c>
      <c r="R33" s="29">
        <v>5</v>
      </c>
      <c r="S33" s="30">
        <v>5</v>
      </c>
    </row>
    <row r="34" spans="1:19" ht="47.25" x14ac:dyDescent="0.25">
      <c r="A34" s="14" t="s">
        <v>32</v>
      </c>
      <c r="B34" s="8" t="s">
        <v>12</v>
      </c>
      <c r="C34" s="19" t="s">
        <v>41</v>
      </c>
      <c r="D34" s="19" t="s">
        <v>38</v>
      </c>
      <c r="E34" s="19" t="s">
        <v>43</v>
      </c>
      <c r="F34" s="19" t="s">
        <v>40</v>
      </c>
      <c r="G34" s="29">
        <f t="shared" si="7"/>
        <v>393.7</v>
      </c>
      <c r="H34" s="29">
        <v>0</v>
      </c>
      <c r="I34" s="29">
        <v>13.7</v>
      </c>
      <c r="J34" s="29">
        <v>38</v>
      </c>
      <c r="K34" s="29">
        <v>38</v>
      </c>
      <c r="L34" s="29">
        <v>38</v>
      </c>
      <c r="M34" s="29">
        <v>38</v>
      </c>
      <c r="N34" s="29">
        <v>38</v>
      </c>
      <c r="O34" s="29">
        <v>38</v>
      </c>
      <c r="P34" s="29">
        <v>38</v>
      </c>
      <c r="Q34" s="29">
        <v>38</v>
      </c>
      <c r="R34" s="29">
        <v>38</v>
      </c>
      <c r="S34" s="30">
        <v>38</v>
      </c>
    </row>
    <row r="35" spans="1:19" ht="47.25" x14ac:dyDescent="0.25">
      <c r="A35" s="14" t="s">
        <v>33</v>
      </c>
      <c r="B35" s="8" t="s">
        <v>12</v>
      </c>
      <c r="C35" s="19" t="s">
        <v>41</v>
      </c>
      <c r="D35" s="19" t="s">
        <v>38</v>
      </c>
      <c r="E35" s="19" t="s">
        <v>43</v>
      </c>
      <c r="F35" s="19" t="s">
        <v>40</v>
      </c>
      <c r="G35" s="29">
        <f t="shared" si="7"/>
        <v>69</v>
      </c>
      <c r="H35" s="29">
        <v>28</v>
      </c>
      <c r="I35" s="29">
        <v>41</v>
      </c>
      <c r="J35" s="29"/>
      <c r="K35" s="29"/>
      <c r="L35" s="29"/>
      <c r="M35" s="29"/>
      <c r="N35" s="29"/>
      <c r="O35" s="29"/>
      <c r="P35" s="29"/>
      <c r="Q35" s="29"/>
      <c r="R35" s="29"/>
      <c r="S35" s="30"/>
    </row>
    <row r="36" spans="1:19" ht="54" customHeight="1" x14ac:dyDescent="0.25">
      <c r="A36" s="14" t="s">
        <v>34</v>
      </c>
      <c r="B36" s="8" t="s">
        <v>12</v>
      </c>
      <c r="C36" s="19" t="s">
        <v>41</v>
      </c>
      <c r="D36" s="19" t="s">
        <v>38</v>
      </c>
      <c r="E36" s="19" t="s">
        <v>43</v>
      </c>
      <c r="F36" s="19" t="s">
        <v>40</v>
      </c>
      <c r="G36" s="29">
        <f t="shared" si="7"/>
        <v>8</v>
      </c>
      <c r="H36" s="29">
        <v>8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63" x14ac:dyDescent="0.25">
      <c r="A37" s="14" t="s">
        <v>35</v>
      </c>
      <c r="B37" s="8" t="s">
        <v>25</v>
      </c>
      <c r="C37" s="19" t="s">
        <v>41</v>
      </c>
      <c r="D37" s="19" t="s">
        <v>38</v>
      </c>
      <c r="E37" s="19" t="s">
        <v>43</v>
      </c>
      <c r="F37" s="19" t="s">
        <v>40</v>
      </c>
      <c r="G37" s="29">
        <f t="shared" si="7"/>
        <v>42.5</v>
      </c>
      <c r="H37" s="29">
        <v>34.5</v>
      </c>
      <c r="I37" s="29">
        <v>8</v>
      </c>
      <c r="J37" s="29"/>
      <c r="K37" s="29"/>
      <c r="L37" s="29"/>
      <c r="M37" s="29"/>
      <c r="N37" s="29"/>
      <c r="O37" s="29"/>
      <c r="P37" s="29"/>
      <c r="Q37" s="29"/>
      <c r="R37" s="29"/>
      <c r="S37" s="30"/>
    </row>
    <row r="38" spans="1:19" ht="63" x14ac:dyDescent="0.25">
      <c r="A38" s="40" t="s">
        <v>70</v>
      </c>
      <c r="B38" s="8" t="s">
        <v>25</v>
      </c>
      <c r="C38" s="37" t="s">
        <v>41</v>
      </c>
      <c r="D38" s="37" t="s">
        <v>38</v>
      </c>
      <c r="E38" s="37" t="s">
        <v>43</v>
      </c>
      <c r="F38" s="37" t="s">
        <v>40</v>
      </c>
      <c r="G38" s="29">
        <f t="shared" si="7"/>
        <v>52.6</v>
      </c>
      <c r="H38" s="38"/>
      <c r="I38" s="38">
        <v>52.6</v>
      </c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47.25" hidden="1" x14ac:dyDescent="0.25">
      <c r="A39" s="40" t="s">
        <v>71</v>
      </c>
      <c r="B39" s="8" t="s">
        <v>25</v>
      </c>
      <c r="C39" s="37" t="s">
        <v>41</v>
      </c>
      <c r="D39" s="37" t="s">
        <v>38</v>
      </c>
      <c r="E39" s="37" t="s">
        <v>43</v>
      </c>
      <c r="F39" s="37" t="s">
        <v>40</v>
      </c>
      <c r="G39" s="29">
        <f t="shared" si="7"/>
        <v>0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  <row r="40" spans="1:19" ht="94.5" x14ac:dyDescent="0.25">
      <c r="A40" s="40" t="s">
        <v>74</v>
      </c>
      <c r="B40" s="41" t="s">
        <v>72</v>
      </c>
      <c r="C40" s="37" t="s">
        <v>41</v>
      </c>
      <c r="D40" s="37" t="s">
        <v>38</v>
      </c>
      <c r="E40" s="37" t="s">
        <v>73</v>
      </c>
      <c r="F40" s="37" t="s">
        <v>40</v>
      </c>
      <c r="G40" s="38">
        <f t="shared" si="7"/>
        <v>7</v>
      </c>
      <c r="H40" s="38"/>
      <c r="I40" s="38">
        <v>7</v>
      </c>
      <c r="J40" s="38"/>
      <c r="K40" s="38"/>
      <c r="L40" s="38"/>
      <c r="M40" s="38"/>
      <c r="N40" s="38"/>
      <c r="O40" s="38"/>
      <c r="P40" s="38"/>
      <c r="Q40" s="38"/>
      <c r="R40" s="38"/>
      <c r="S40" s="39"/>
    </row>
    <row r="41" spans="1:19" ht="16.5" thickBot="1" x14ac:dyDescent="0.3">
      <c r="A41" s="15" t="s">
        <v>26</v>
      </c>
      <c r="B41" s="17"/>
      <c r="C41" s="22" t="s">
        <v>41</v>
      </c>
      <c r="D41" s="22" t="s">
        <v>37</v>
      </c>
      <c r="E41" s="22" t="s">
        <v>37</v>
      </c>
      <c r="F41" s="22" t="s">
        <v>37</v>
      </c>
      <c r="G41" s="31">
        <f>SUM(H41:S41)</f>
        <v>1232.5</v>
      </c>
      <c r="H41" s="31">
        <f>H28</f>
        <v>139.60000000000002</v>
      </c>
      <c r="I41" s="31">
        <f>I28</f>
        <v>162.9</v>
      </c>
      <c r="J41" s="31">
        <f t="shared" ref="J41:S41" si="8">J28</f>
        <v>93</v>
      </c>
      <c r="K41" s="31">
        <f t="shared" si="8"/>
        <v>93</v>
      </c>
      <c r="L41" s="31">
        <f t="shared" si="8"/>
        <v>93</v>
      </c>
      <c r="M41" s="31">
        <f t="shared" si="8"/>
        <v>93</v>
      </c>
      <c r="N41" s="31">
        <f t="shared" si="8"/>
        <v>93</v>
      </c>
      <c r="O41" s="31">
        <f t="shared" si="8"/>
        <v>93</v>
      </c>
      <c r="P41" s="31">
        <f t="shared" si="8"/>
        <v>93</v>
      </c>
      <c r="Q41" s="31">
        <f t="shared" si="8"/>
        <v>93</v>
      </c>
      <c r="R41" s="31">
        <f t="shared" si="8"/>
        <v>93</v>
      </c>
      <c r="S41" s="32">
        <f t="shared" si="8"/>
        <v>93</v>
      </c>
    </row>
    <row r="42" spans="1:19" ht="15.75" x14ac:dyDescent="0.25">
      <c r="A42" s="5"/>
      <c r="B42" s="18"/>
      <c r="C42" s="5"/>
      <c r="D42" s="5"/>
      <c r="E42" s="5"/>
      <c r="F42" s="5"/>
      <c r="G42" s="5"/>
      <c r="H42" s="5"/>
      <c r="I42" s="42"/>
      <c r="J42" s="5"/>
      <c r="K42" s="5"/>
      <c r="L42" s="5"/>
      <c r="M42" s="5"/>
      <c r="N42" s="5"/>
      <c r="O42" s="5"/>
      <c r="P42" s="5"/>
      <c r="Q42" s="5"/>
      <c r="R42" s="5"/>
      <c r="S42" s="5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workbookViewId="0">
      <selection activeCell="N2" sqref="N2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43" t="s">
        <v>46</v>
      </c>
      <c r="N1" s="43"/>
      <c r="O1" s="43"/>
      <c r="P1" s="43"/>
    </row>
    <row r="2" spans="1:16" x14ac:dyDescent="0.25">
      <c r="M2" s="23" t="s">
        <v>60</v>
      </c>
      <c r="N2" s="25">
        <f>'приложение 1'!Q2</f>
        <v>90</v>
      </c>
      <c r="O2" s="23" t="s">
        <v>61</v>
      </c>
      <c r="P2" s="26">
        <f>'приложение 1'!S2</f>
        <v>44165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24" t="s">
        <v>45</v>
      </c>
    </row>
    <row r="7" spans="1:16" ht="15" customHeight="1" x14ac:dyDescent="0.25">
      <c r="A7" s="62" t="s">
        <v>62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" customHeight="1" x14ac:dyDescent="0.25">
      <c r="A8" s="63" t="s">
        <v>63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5.75" x14ac:dyDescent="0.25">
      <c r="B9" s="24"/>
      <c r="G9" s="64" t="s">
        <v>47</v>
      </c>
      <c r="H9" s="64"/>
      <c r="I9" s="64"/>
      <c r="J9" s="64"/>
      <c r="K9" s="64"/>
      <c r="L9" s="64"/>
      <c r="M9" s="64"/>
      <c r="N9" s="64"/>
      <c r="O9" s="64"/>
      <c r="P9" s="64"/>
    </row>
    <row r="10" spans="1:16" ht="15" customHeight="1" x14ac:dyDescent="0.25">
      <c r="B10" s="24"/>
      <c r="G10" s="64" t="s">
        <v>64</v>
      </c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customHeight="1" x14ac:dyDescent="0.25">
      <c r="B11" s="24"/>
    </row>
    <row r="12" spans="1:16" ht="15" customHeight="1" x14ac:dyDescent="0.25">
      <c r="A12" s="51" t="s">
        <v>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5.75" x14ac:dyDescent="0.25">
      <c r="A13" s="2"/>
      <c r="B13" s="51" t="s">
        <v>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6" ht="16.5" thickBot="1" x14ac:dyDescent="0.3">
      <c r="B14" s="1"/>
    </row>
    <row r="15" spans="1:16" ht="72" customHeight="1" x14ac:dyDescent="0.25">
      <c r="B15" s="60" t="s">
        <v>48</v>
      </c>
      <c r="C15" s="66" t="s">
        <v>66</v>
      </c>
      <c r="D15" s="27" t="s">
        <v>49</v>
      </c>
      <c r="E15" s="53" t="s">
        <v>51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ht="15.75" x14ac:dyDescent="0.25">
      <c r="B16" s="61"/>
      <c r="C16" s="67"/>
      <c r="D16" s="9" t="s">
        <v>50</v>
      </c>
      <c r="E16" s="9">
        <v>2019</v>
      </c>
      <c r="F16" s="9">
        <v>2020</v>
      </c>
      <c r="G16" s="9">
        <v>2021</v>
      </c>
      <c r="H16" s="9">
        <v>2022</v>
      </c>
      <c r="I16" s="9">
        <v>2023</v>
      </c>
      <c r="J16" s="9">
        <v>2024</v>
      </c>
      <c r="K16" s="9">
        <v>2025</v>
      </c>
      <c r="L16" s="9">
        <v>2026</v>
      </c>
      <c r="M16" s="9">
        <v>2027</v>
      </c>
      <c r="N16" s="9">
        <v>2028</v>
      </c>
      <c r="O16" s="9">
        <v>2029</v>
      </c>
      <c r="P16" s="13">
        <v>2030</v>
      </c>
    </row>
    <row r="17" spans="2:16" ht="48" customHeight="1" x14ac:dyDescent="0.25">
      <c r="B17" s="61" t="s">
        <v>65</v>
      </c>
      <c r="C17" s="6" t="s">
        <v>52</v>
      </c>
      <c r="D17" s="9">
        <f>SUM(E17:P17)</f>
        <v>2937.4</v>
      </c>
      <c r="E17" s="9">
        <f>E18</f>
        <v>234.4</v>
      </c>
      <c r="F17" s="9">
        <f t="shared" ref="F17:P17" si="0">F18</f>
        <v>373</v>
      </c>
      <c r="G17" s="9">
        <f t="shared" si="0"/>
        <v>233</v>
      </c>
      <c r="H17" s="9">
        <f t="shared" si="0"/>
        <v>233</v>
      </c>
      <c r="I17" s="9">
        <f t="shared" si="0"/>
        <v>233</v>
      </c>
      <c r="J17" s="9">
        <f t="shared" si="0"/>
        <v>233</v>
      </c>
      <c r="K17" s="9">
        <f t="shared" si="0"/>
        <v>233</v>
      </c>
      <c r="L17" s="9">
        <f t="shared" si="0"/>
        <v>233</v>
      </c>
      <c r="M17" s="9">
        <f t="shared" si="0"/>
        <v>233</v>
      </c>
      <c r="N17" s="9">
        <f t="shared" si="0"/>
        <v>233</v>
      </c>
      <c r="O17" s="9">
        <f t="shared" si="0"/>
        <v>233</v>
      </c>
      <c r="P17" s="9">
        <f t="shared" si="0"/>
        <v>233</v>
      </c>
    </row>
    <row r="18" spans="2:16" ht="15.75" x14ac:dyDescent="0.25">
      <c r="B18" s="61"/>
      <c r="C18" s="6" t="s">
        <v>53</v>
      </c>
      <c r="D18" s="9">
        <f>SUM(E18:P18)</f>
        <v>2937.4</v>
      </c>
      <c r="E18" s="9">
        <v>234.4</v>
      </c>
      <c r="F18" s="9">
        <v>373</v>
      </c>
      <c r="G18" s="9">
        <v>233</v>
      </c>
      <c r="H18" s="9">
        <v>233</v>
      </c>
      <c r="I18" s="9">
        <v>233</v>
      </c>
      <c r="J18" s="9">
        <v>233</v>
      </c>
      <c r="K18" s="9">
        <v>233</v>
      </c>
      <c r="L18" s="9">
        <v>233</v>
      </c>
      <c r="M18" s="9">
        <v>233</v>
      </c>
      <c r="N18" s="9">
        <v>233</v>
      </c>
      <c r="O18" s="9">
        <v>233</v>
      </c>
      <c r="P18" s="13">
        <v>233</v>
      </c>
    </row>
    <row r="19" spans="2:16" ht="39" customHeight="1" x14ac:dyDescent="0.25">
      <c r="B19" s="61"/>
      <c r="C19" s="7" t="s">
        <v>54</v>
      </c>
      <c r="D19" s="9" t="s">
        <v>55</v>
      </c>
      <c r="E19" s="9" t="s">
        <v>55</v>
      </c>
      <c r="F19" s="9" t="s">
        <v>55</v>
      </c>
      <c r="G19" s="9" t="s">
        <v>55</v>
      </c>
      <c r="H19" s="9" t="s">
        <v>55</v>
      </c>
      <c r="I19" s="9" t="s">
        <v>55</v>
      </c>
      <c r="J19" s="9" t="s">
        <v>55</v>
      </c>
      <c r="K19" s="9" t="s">
        <v>55</v>
      </c>
      <c r="L19" s="9" t="s">
        <v>55</v>
      </c>
      <c r="M19" s="9" t="s">
        <v>55</v>
      </c>
      <c r="N19" s="9" t="s">
        <v>55</v>
      </c>
      <c r="O19" s="9" t="s">
        <v>55</v>
      </c>
      <c r="P19" s="13" t="s">
        <v>55</v>
      </c>
    </row>
    <row r="20" spans="2:16" ht="36" customHeight="1" x14ac:dyDescent="0.25">
      <c r="B20" s="61"/>
      <c r="C20" s="6" t="s">
        <v>56</v>
      </c>
      <c r="D20" s="9" t="s">
        <v>55</v>
      </c>
      <c r="E20" s="9" t="s">
        <v>55</v>
      </c>
      <c r="F20" s="9" t="s">
        <v>55</v>
      </c>
      <c r="G20" s="9" t="s">
        <v>55</v>
      </c>
      <c r="H20" s="9" t="s">
        <v>55</v>
      </c>
      <c r="I20" s="9" t="s">
        <v>55</v>
      </c>
      <c r="J20" s="9" t="s">
        <v>55</v>
      </c>
      <c r="K20" s="9" t="s">
        <v>55</v>
      </c>
      <c r="L20" s="9" t="s">
        <v>55</v>
      </c>
      <c r="M20" s="9" t="s">
        <v>55</v>
      </c>
      <c r="N20" s="9" t="s">
        <v>55</v>
      </c>
      <c r="O20" s="9" t="s">
        <v>55</v>
      </c>
      <c r="P20" s="13" t="s">
        <v>55</v>
      </c>
    </row>
    <row r="21" spans="2:16" ht="36.75" customHeight="1" x14ac:dyDescent="0.25">
      <c r="B21" s="61"/>
      <c r="C21" s="7" t="s">
        <v>57</v>
      </c>
      <c r="D21" s="9" t="s">
        <v>55</v>
      </c>
      <c r="E21" s="9" t="s">
        <v>55</v>
      </c>
      <c r="F21" s="9" t="s">
        <v>55</v>
      </c>
      <c r="G21" s="9" t="s">
        <v>55</v>
      </c>
      <c r="H21" s="9" t="s">
        <v>55</v>
      </c>
      <c r="I21" s="9" t="s">
        <v>55</v>
      </c>
      <c r="J21" s="9" t="s">
        <v>55</v>
      </c>
      <c r="K21" s="9" t="s">
        <v>55</v>
      </c>
      <c r="L21" s="9" t="s">
        <v>55</v>
      </c>
      <c r="M21" s="9" t="s">
        <v>55</v>
      </c>
      <c r="N21" s="9" t="s">
        <v>55</v>
      </c>
      <c r="O21" s="9" t="s">
        <v>55</v>
      </c>
      <c r="P21" s="13" t="s">
        <v>55</v>
      </c>
    </row>
    <row r="22" spans="2:16" ht="32.25" customHeight="1" x14ac:dyDescent="0.25">
      <c r="B22" s="61"/>
      <c r="C22" s="6" t="s">
        <v>58</v>
      </c>
      <c r="D22" s="9" t="s">
        <v>55</v>
      </c>
      <c r="E22" s="9" t="s">
        <v>55</v>
      </c>
      <c r="F22" s="9" t="s">
        <v>55</v>
      </c>
      <c r="G22" s="9" t="s">
        <v>55</v>
      </c>
      <c r="H22" s="9" t="s">
        <v>55</v>
      </c>
      <c r="I22" s="9" t="s">
        <v>55</v>
      </c>
      <c r="J22" s="9" t="s">
        <v>55</v>
      </c>
      <c r="K22" s="9" t="s">
        <v>55</v>
      </c>
      <c r="L22" s="9" t="s">
        <v>55</v>
      </c>
      <c r="M22" s="9" t="s">
        <v>55</v>
      </c>
      <c r="N22" s="9" t="s">
        <v>55</v>
      </c>
      <c r="O22" s="9" t="s">
        <v>55</v>
      </c>
      <c r="P22" s="13" t="s">
        <v>55</v>
      </c>
    </row>
    <row r="23" spans="2:16" ht="42" customHeight="1" thickBot="1" x14ac:dyDescent="0.3">
      <c r="B23" s="65"/>
      <c r="C23" s="16" t="s">
        <v>59</v>
      </c>
      <c r="D23" s="17" t="s">
        <v>55</v>
      </c>
      <c r="E23" s="17" t="s">
        <v>55</v>
      </c>
      <c r="F23" s="17" t="s">
        <v>55</v>
      </c>
      <c r="G23" s="17" t="s">
        <v>55</v>
      </c>
      <c r="H23" s="17" t="s">
        <v>55</v>
      </c>
      <c r="I23" s="17" t="s">
        <v>55</v>
      </c>
      <c r="J23" s="17" t="s">
        <v>55</v>
      </c>
      <c r="K23" s="17" t="s">
        <v>55</v>
      </c>
      <c r="L23" s="17" t="s">
        <v>55</v>
      </c>
      <c r="M23" s="17" t="s">
        <v>55</v>
      </c>
      <c r="N23" s="17" t="s">
        <v>55</v>
      </c>
      <c r="O23" s="17" t="s">
        <v>55</v>
      </c>
      <c r="P23" s="28" t="s">
        <v>55</v>
      </c>
    </row>
  </sheetData>
  <mergeCells count="11">
    <mergeCell ref="B17:B23"/>
    <mergeCell ref="B13:P13"/>
    <mergeCell ref="C15:C16"/>
    <mergeCell ref="B15:B16"/>
    <mergeCell ref="E15:P15"/>
    <mergeCell ref="A12:P12"/>
    <mergeCell ref="A7:P7"/>
    <mergeCell ref="A8:P8"/>
    <mergeCell ref="M1:P1"/>
    <mergeCell ref="G9:P9"/>
    <mergeCell ref="G10:P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2020-03-05T11:42:22Z</cp:lastPrinted>
  <dcterms:created xsi:type="dcterms:W3CDTF">2020-03-05T06:53:58Z</dcterms:created>
  <dcterms:modified xsi:type="dcterms:W3CDTF">2020-12-09T07:48:42Z</dcterms:modified>
</cp:coreProperties>
</file>