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827" activeTab="1"/>
  </bookViews>
  <sheets>
    <sheet name="касса" sheetId="16" r:id="rId1"/>
    <sheet name="план" sheetId="11" r:id="rId2"/>
  </sheets>
  <calcPr calcId="114210"/>
</workbook>
</file>

<file path=xl/calcChain.xml><?xml version="1.0" encoding="utf-8"?>
<calcChain xmlns="http://schemas.openxmlformats.org/spreadsheetml/2006/main">
  <c r="L9" i="16"/>
  <c r="M7"/>
  <c r="M15"/>
  <c r="M31"/>
  <c r="M9"/>
  <c r="M16"/>
  <c r="M23"/>
  <c r="M6"/>
  <c r="M32"/>
  <c r="M22"/>
  <c r="M29"/>
  <c r="L7"/>
  <c r="L6"/>
  <c r="L32"/>
  <c r="L16"/>
  <c r="L23"/>
  <c r="L15"/>
  <c r="L31"/>
  <c r="L22"/>
  <c r="L29"/>
  <c r="K7"/>
  <c r="K9"/>
  <c r="K6"/>
  <c r="K16"/>
  <c r="K23"/>
  <c r="K15"/>
  <c r="K31"/>
  <c r="K22"/>
  <c r="K29"/>
  <c r="J7"/>
  <c r="J9"/>
  <c r="J6"/>
  <c r="J32"/>
  <c r="J16"/>
  <c r="J23"/>
  <c r="J15"/>
  <c r="J31"/>
  <c r="J22"/>
  <c r="J29"/>
  <c r="I7"/>
  <c r="I9"/>
  <c r="I6"/>
  <c r="I16"/>
  <c r="I23"/>
  <c r="I15"/>
  <c r="I31"/>
  <c r="I22"/>
  <c r="I29"/>
  <c r="H7"/>
  <c r="H9"/>
  <c r="H6"/>
  <c r="H32"/>
  <c r="H16"/>
  <c r="H23"/>
  <c r="H15"/>
  <c r="H31"/>
  <c r="H22"/>
  <c r="H29"/>
  <c r="G7"/>
  <c r="G9"/>
  <c r="G6"/>
  <c r="G16"/>
  <c r="G23"/>
  <c r="E23"/>
  <c r="E29"/>
  <c r="G15"/>
  <c r="G31"/>
  <c r="G22"/>
  <c r="G29"/>
  <c r="F7"/>
  <c r="F9"/>
  <c r="F6"/>
  <c r="F16"/>
  <c r="F23"/>
  <c r="D23"/>
  <c r="D29"/>
  <c r="F15"/>
  <c r="F31"/>
  <c r="F22"/>
  <c r="F29"/>
  <c r="E7"/>
  <c r="E16"/>
  <c r="E22"/>
  <c r="D7"/>
  <c r="D16"/>
  <c r="D22"/>
  <c r="E28"/>
  <c r="D28"/>
  <c r="E27"/>
  <c r="D27"/>
  <c r="E26"/>
  <c r="D26"/>
  <c r="E25"/>
  <c r="D25"/>
  <c r="E24"/>
  <c r="D24"/>
  <c r="E21"/>
  <c r="D21"/>
  <c r="E20"/>
  <c r="D20"/>
  <c r="E19"/>
  <c r="D19"/>
  <c r="E18"/>
  <c r="D18"/>
  <c r="E17"/>
  <c r="D17"/>
  <c r="E14"/>
  <c r="D14"/>
  <c r="E13"/>
  <c r="D13"/>
  <c r="E12"/>
  <c r="D12"/>
  <c r="E11"/>
  <c r="D11"/>
  <c r="E10"/>
  <c r="D10"/>
  <c r="E8"/>
  <c r="D8"/>
  <c r="F32"/>
  <c r="D6"/>
  <c r="G32"/>
  <c r="E6"/>
  <c r="I32"/>
  <c r="K32"/>
  <c r="D9"/>
  <c r="D15"/>
  <c r="D31"/>
  <c r="E9"/>
  <c r="E15"/>
  <c r="E31"/>
  <c r="E32"/>
  <c r="D32"/>
</calcChain>
</file>

<file path=xl/sharedStrings.xml><?xml version="1.0" encoding="utf-8"?>
<sst xmlns="http://schemas.openxmlformats.org/spreadsheetml/2006/main" count="62" uniqueCount="57">
  <si>
    <t>№п.п</t>
  </si>
  <si>
    <t>Областные</t>
  </si>
  <si>
    <t>Федеральные</t>
  </si>
  <si>
    <t>Софинансирование района</t>
  </si>
  <si>
    <t>Собственные</t>
  </si>
  <si>
    <t>ВСЕГО:</t>
  </si>
  <si>
    <t>Сумма (рублей)</t>
  </si>
  <si>
    <t>ВСЕГО по программам</t>
  </si>
  <si>
    <t>в том числе бюджетные инвестиции</t>
  </si>
  <si>
    <t>в том числе бюджетные инвестиции ВСЕГО:</t>
  </si>
  <si>
    <t>классификация</t>
  </si>
  <si>
    <t>Наименование программы (код классификатора доп.расш.)</t>
  </si>
  <si>
    <t>наименование поселения</t>
  </si>
  <si>
    <t>Суховское сельское поселение</t>
  </si>
  <si>
    <t>уличное освещение</t>
  </si>
  <si>
    <t>ИТОГО ПО ПОДРАЗДЕЛАМ :</t>
  </si>
  <si>
    <t>Разница</t>
  </si>
  <si>
    <t>устройство подъездных путей к башням Рожновского</t>
  </si>
  <si>
    <t>0409 5222700 244</t>
  </si>
  <si>
    <t>0801 7955001 611</t>
  </si>
  <si>
    <t>0503 7955201 244</t>
  </si>
  <si>
    <t>0503 7955202 244</t>
  </si>
  <si>
    <t>0801 7955002 611</t>
  </si>
  <si>
    <t>0503 7955102 244</t>
  </si>
  <si>
    <t>0502 7955203 244</t>
  </si>
  <si>
    <t>0502 7955203 243</t>
  </si>
  <si>
    <t>0309 7955202 244</t>
  </si>
  <si>
    <t>Итого по программе</t>
  </si>
  <si>
    <r>
      <t xml:space="preserve">Догосрочная целевая программа "Сохранение и развитие культуры  в Суховском сельском поселении на 2011-2014 годы"                                </t>
    </r>
    <r>
      <rPr>
        <sz val="12"/>
        <color indexed="62"/>
        <rFont val="Times New Roman"/>
        <family val="1"/>
        <charset val="204"/>
      </rPr>
      <t>(0801) всего по подразделам:</t>
    </r>
  </si>
  <si>
    <r>
      <t xml:space="preserve">Долгосрочная целевая программа "Безопасность дорожного движения на территории МО Суховское сельское  в 2010-2014гг"                          </t>
    </r>
    <r>
      <rPr>
        <sz val="12"/>
        <color indexed="62"/>
        <rFont val="Times New Roman"/>
        <family val="1"/>
        <charset val="204"/>
      </rPr>
      <t>(0409;0503) Всего по подразделам:</t>
    </r>
  </si>
  <si>
    <t>(0502;0503) ВСЕГО по подразделам:</t>
  </si>
  <si>
    <t>0801 5220900 611</t>
  </si>
  <si>
    <t>0801 0926000 870</t>
  </si>
  <si>
    <r>
      <t xml:space="preserve">Долгосрочная целевая программа "Развитие благоустройства и коммунального хозяйства на територии МО Суховское сельсоке поселение на 2010-2015 г"      </t>
    </r>
    <r>
      <rPr>
        <sz val="11"/>
        <color indexed="62"/>
        <rFont val="Times New Roman"/>
        <family val="1"/>
        <charset val="204"/>
      </rPr>
      <t xml:space="preserve">                                                   </t>
    </r>
    <r>
      <rPr>
        <sz val="12"/>
        <color indexed="62"/>
        <rFont val="Times New Roman"/>
        <family val="1"/>
        <charset val="204"/>
      </rPr>
      <t>(0309)  ВСЕГО по подразделам:</t>
    </r>
  </si>
  <si>
    <t>противоклещевая обработка, ГСМ</t>
  </si>
  <si>
    <t>0502 7951700 244</t>
  </si>
  <si>
    <t>составление расчетных схем, ПСД</t>
  </si>
  <si>
    <t>выборочный кам.ремонт</t>
  </si>
  <si>
    <t>приобретение насосов,оплата экспертизы</t>
  </si>
  <si>
    <t>содержание кладбищ</t>
  </si>
  <si>
    <t>благоустройство</t>
  </si>
  <si>
    <t>ОТЧЕТ ПО ЦЕЛЕВЫМ ПРОГРАММАМ на 1марта  2013 года. (касса)</t>
  </si>
  <si>
    <t>Глава Суховского сельского поселения</t>
  </si>
  <si>
    <t>Л.Г.Резникова</t>
  </si>
  <si>
    <t>начальник сектора</t>
  </si>
  <si>
    <t>С.В.Андрюнина</t>
  </si>
  <si>
    <t>исп.Андрюнина С.В.</t>
  </si>
  <si>
    <t>24-1-38</t>
  </si>
  <si>
    <t>наименование программы</t>
  </si>
  <si>
    <t>НПА об утверждении программы</t>
  </si>
  <si>
    <t>Перечень муниципальных долгосрочных программ Суховского сельского поселения по состоянию                                                                                                                          на 01 января 2013 года</t>
  </si>
  <si>
    <t xml:space="preserve">Догосрочная целевая программа "Сохранение и развитие культуры  в Суховском сельском поселении на 2011-2015 годы"                                </t>
  </si>
  <si>
    <t xml:space="preserve">Постановление
 Администрации Суховского сельского 
поселения №96 от 29 декабря  2009 года
 « Об утверждении Долгосрочной целевой 
программы «Сохранение и развитие культуры
  в Суховском сельском поселении на 2010-2015 годы»
</t>
  </si>
  <si>
    <t xml:space="preserve">Постановление 
Администрации Суховского сельского поселения
 №37 от 14 июня 2010 года «Об утверждении 
долгосрочной целевой программы по благоустройству
 и развитию коммунального хозяйства на территории 
МО «Суховское сельское поселение» на 2010 - 2015 г.»
</t>
  </si>
  <si>
    <t xml:space="preserve">Постановление
 Администрации Суховского сельского поселения
 №97 от 29 декабря  2009 года « Об утверждении
 долгосрочной целевой программы «Повышения 
безопасности дорожного движения на территории
 Суховского сельского поселения на 2010  - 2015 годы»
</t>
  </si>
  <si>
    <t xml:space="preserve">Долгосрочная целевая программа "Безопасность дорожного движения на территории МО Суховское сельское  в 2010-2015гг"                       </t>
  </si>
  <si>
    <r>
      <t xml:space="preserve">Долгосрочная целевая программа "Развитие благоустройства и коммунального хозяйства на територии МО Суховское сельсоке поселение на 2010-2015г"      </t>
    </r>
    <r>
      <rPr>
        <sz val="18"/>
        <color indexed="62"/>
        <rFont val="Times New Roman"/>
        <family val="1"/>
        <charset val="204"/>
      </rPr>
      <t xml:space="preserve">                                                   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</si>
</sst>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2"/>
      <color indexed="62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2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 applyFill="1" applyAlignment="1">
      <alignment wrapText="1"/>
    </xf>
    <xf numFmtId="49" fontId="1" fillId="0" borderId="0" xfId="0" applyNumberFormat="1" applyFont="1" applyFill="1" applyAlignment="1">
      <alignment wrapText="1"/>
    </xf>
    <xf numFmtId="0" fontId="0" fillId="0" borderId="0" xfId="0" applyFill="1"/>
    <xf numFmtId="49" fontId="0" fillId="0" borderId="0" xfId="0" applyNumberForma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" fillId="0" borderId="1" xfId="0" applyNumberFormat="1" applyFont="1" applyBorder="1" applyAlignment="1">
      <alignment wrapText="1"/>
    </xf>
    <xf numFmtId="4" fontId="0" fillId="0" borderId="0" xfId="0" applyNumberFormat="1" applyFill="1"/>
    <xf numFmtId="4" fontId="6" fillId="0" borderId="1" xfId="0" applyNumberFormat="1" applyFont="1" applyFill="1" applyBorder="1"/>
    <xf numFmtId="4" fontId="6" fillId="2" borderId="1" xfId="0" applyNumberFormat="1" applyFont="1" applyFill="1" applyBorder="1"/>
    <xf numFmtId="4" fontId="3" fillId="0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0" fillId="0" borderId="1" xfId="0" applyNumberFormat="1" applyFill="1" applyBorder="1"/>
    <xf numFmtId="4" fontId="3" fillId="0" borderId="1" xfId="0" applyNumberFormat="1" applyFont="1" applyFill="1" applyBorder="1"/>
    <xf numFmtId="2" fontId="8" fillId="0" borderId="1" xfId="0" applyNumberFormat="1" applyFont="1" applyBorder="1" applyAlignment="1">
      <alignment wrapText="1"/>
    </xf>
    <xf numFmtId="4" fontId="9" fillId="0" borderId="1" xfId="0" applyNumberFormat="1" applyFont="1" applyFill="1" applyBorder="1"/>
    <xf numFmtId="4" fontId="0" fillId="2" borderId="1" xfId="0" applyNumberFormat="1" applyFill="1" applyBorder="1"/>
    <xf numFmtId="0" fontId="9" fillId="3" borderId="1" xfId="0" applyFont="1" applyFill="1" applyBorder="1" applyAlignment="1">
      <alignment wrapText="1"/>
    </xf>
    <xf numFmtId="49" fontId="10" fillId="3" borderId="2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49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/>
    <xf numFmtId="0" fontId="9" fillId="3" borderId="1" xfId="0" applyFont="1" applyFill="1" applyBorder="1" applyAlignment="1">
      <alignment horizontal="left"/>
    </xf>
    <xf numFmtId="4" fontId="13" fillId="0" borderId="1" xfId="0" applyNumberFormat="1" applyFont="1" applyFill="1" applyBorder="1" applyAlignment="1">
      <alignment wrapText="1"/>
    </xf>
    <xf numFmtId="4" fontId="13" fillId="2" borderId="1" xfId="0" applyNumberFormat="1" applyFont="1" applyFill="1" applyBorder="1"/>
    <xf numFmtId="4" fontId="13" fillId="0" borderId="1" xfId="0" applyNumberFormat="1" applyFont="1" applyFill="1" applyBorder="1"/>
    <xf numFmtId="49" fontId="0" fillId="4" borderId="0" xfId="0" applyNumberFormat="1" applyFill="1" applyAlignment="1">
      <alignment wrapText="1"/>
    </xf>
    <xf numFmtId="49" fontId="0" fillId="4" borderId="1" xfId="0" applyNumberForma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right"/>
    </xf>
    <xf numFmtId="49" fontId="0" fillId="4" borderId="1" xfId="0" applyNumberFormat="1" applyFill="1" applyBorder="1" applyAlignment="1">
      <alignment wrapText="1"/>
    </xf>
    <xf numFmtId="4" fontId="1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13" fillId="5" borderId="1" xfId="0" applyNumberFormat="1" applyFont="1" applyFill="1" applyBorder="1"/>
    <xf numFmtId="4" fontId="0" fillId="2" borderId="1" xfId="0" applyNumberFormat="1" applyFill="1" applyBorder="1" applyAlignment="1">
      <alignment vertical="top" wrapText="1"/>
    </xf>
    <xf numFmtId="4" fontId="14" fillId="0" borderId="1" xfId="0" applyNumberFormat="1" applyFont="1" applyFill="1" applyBorder="1"/>
    <xf numFmtId="4" fontId="9" fillId="2" borderId="1" xfId="0" applyNumberFormat="1" applyFont="1" applyFill="1" applyBorder="1"/>
    <xf numFmtId="49" fontId="9" fillId="4" borderId="1" xfId="0" applyNumberFormat="1" applyFont="1" applyFill="1" applyBorder="1" applyAlignment="1">
      <alignment wrapText="1"/>
    </xf>
    <xf numFmtId="49" fontId="9" fillId="4" borderId="2" xfId="0" applyNumberFormat="1" applyFont="1" applyFill="1" applyBorder="1" applyAlignment="1">
      <alignment horizontal="left"/>
    </xf>
    <xf numFmtId="4" fontId="14" fillId="2" borderId="1" xfId="0" applyNumberFormat="1" applyFont="1" applyFill="1" applyBorder="1"/>
    <xf numFmtId="49" fontId="15" fillId="4" borderId="1" xfId="0" applyNumberFormat="1" applyFont="1" applyFill="1" applyBorder="1" applyAlignment="1">
      <alignment wrapText="1"/>
    </xf>
    <xf numFmtId="4" fontId="13" fillId="5" borderId="1" xfId="0" applyNumberFormat="1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2" fontId="15" fillId="0" borderId="1" xfId="0" applyNumberFormat="1" applyFont="1" applyBorder="1" applyAlignment="1">
      <alignment wrapText="1"/>
    </xf>
    <xf numFmtId="4" fontId="13" fillId="6" borderId="1" xfId="0" applyNumberFormat="1" applyFont="1" applyFill="1" applyBorder="1"/>
    <xf numFmtId="0" fontId="12" fillId="6" borderId="1" xfId="0" applyFont="1" applyFill="1" applyBorder="1" applyAlignment="1">
      <alignment horizontal="left"/>
    </xf>
    <xf numFmtId="49" fontId="9" fillId="6" borderId="2" xfId="0" applyNumberFormat="1" applyFont="1" applyFill="1" applyBorder="1" applyAlignment="1">
      <alignment horizontal="left"/>
    </xf>
    <xf numFmtId="4" fontId="0" fillId="0" borderId="1" xfId="0" applyNumberFormat="1" applyFill="1" applyBorder="1" applyAlignment="1">
      <alignment vertical="top" wrapText="1"/>
    </xf>
    <xf numFmtId="0" fontId="19" fillId="0" borderId="0" xfId="0" applyFont="1"/>
    <xf numFmtId="49" fontId="19" fillId="0" borderId="0" xfId="0" applyNumberFormat="1" applyFont="1" applyAlignment="1">
      <alignment wrapText="1"/>
    </xf>
    <xf numFmtId="49" fontId="19" fillId="0" borderId="0" xfId="0" applyNumberFormat="1" applyFont="1" applyFill="1" applyAlignment="1">
      <alignment wrapText="1"/>
    </xf>
    <xf numFmtId="4" fontId="19" fillId="0" borderId="0" xfId="0" applyNumberFormat="1" applyFont="1" applyFill="1"/>
    <xf numFmtId="49" fontId="19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9" fontId="7" fillId="0" borderId="0" xfId="0" applyNumberFormat="1" applyFont="1" applyFill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" fontId="0" fillId="0" borderId="3" xfId="0" applyNumberFormat="1" applyFill="1" applyBorder="1" applyAlignment="1">
      <alignment horizontal="center" wrapText="1"/>
    </xf>
    <xf numFmtId="4" fontId="0" fillId="0" borderId="6" xfId="0" applyNumberFormat="1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A16" workbookViewId="0">
      <selection activeCell="B23" sqref="B23"/>
    </sheetView>
  </sheetViews>
  <sheetFormatPr defaultRowHeight="15"/>
  <cols>
    <col min="1" max="1" width="6.85546875" customWidth="1"/>
    <col min="2" max="2" width="46.28515625" style="10" customWidth="1"/>
    <col min="3" max="3" width="19.85546875" style="4" customWidth="1"/>
    <col min="4" max="5" width="16.5703125" style="12" customWidth="1"/>
    <col min="6" max="6" width="13.7109375" style="12" customWidth="1"/>
    <col min="7" max="7" width="11.85546875" style="12" customWidth="1"/>
    <col min="8" max="8" width="13.5703125" style="12" customWidth="1"/>
    <col min="9" max="9" width="12.140625" style="12" customWidth="1"/>
    <col min="10" max="10" width="17.140625" style="12" customWidth="1"/>
    <col min="11" max="11" width="12.140625" style="12" customWidth="1"/>
    <col min="12" max="12" width="14.42578125" style="12" customWidth="1"/>
    <col min="13" max="13" width="11.85546875" style="12" customWidth="1"/>
  </cols>
  <sheetData>
    <row r="1" spans="1:13" ht="21" customHeight="1">
      <c r="B1" s="8" t="s">
        <v>13</v>
      </c>
      <c r="C1" s="63" t="s">
        <v>41</v>
      </c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5" customHeight="1">
      <c r="B2" s="9" t="s">
        <v>12</v>
      </c>
      <c r="C2" s="5"/>
    </row>
    <row r="3" spans="1:13">
      <c r="B3" s="11"/>
      <c r="C3" s="33"/>
    </row>
    <row r="4" spans="1:13" s="1" customFormat="1" ht="18" customHeight="1">
      <c r="A4" s="64" t="s">
        <v>0</v>
      </c>
      <c r="B4" s="66" t="s">
        <v>11</v>
      </c>
      <c r="C4" s="34"/>
      <c r="D4" s="68" t="s">
        <v>6</v>
      </c>
      <c r="E4" s="69"/>
      <c r="F4" s="69"/>
      <c r="G4" s="69"/>
      <c r="H4" s="69"/>
      <c r="I4" s="69"/>
      <c r="J4" s="69"/>
      <c r="K4" s="69"/>
      <c r="L4" s="69"/>
      <c r="M4" s="70"/>
    </row>
    <row r="5" spans="1:13" s="1" customFormat="1" ht="47.25" customHeight="1">
      <c r="A5" s="65"/>
      <c r="B5" s="67"/>
      <c r="C5" s="34" t="s">
        <v>10</v>
      </c>
      <c r="D5" s="53" t="s">
        <v>5</v>
      </c>
      <c r="E5" s="40" t="s">
        <v>9</v>
      </c>
      <c r="F5" s="53" t="s">
        <v>2</v>
      </c>
      <c r="G5" s="40" t="s">
        <v>8</v>
      </c>
      <c r="H5" s="53" t="s">
        <v>1</v>
      </c>
      <c r="I5" s="40" t="s">
        <v>8</v>
      </c>
      <c r="J5" s="53" t="s">
        <v>3</v>
      </c>
      <c r="K5" s="40" t="s">
        <v>8</v>
      </c>
      <c r="L5" s="53" t="s">
        <v>4</v>
      </c>
      <c r="M5" s="40" t="s">
        <v>8</v>
      </c>
    </row>
    <row r="6" spans="1:13" ht="15.75">
      <c r="A6" s="61" t="s">
        <v>7</v>
      </c>
      <c r="B6" s="62"/>
      <c r="C6" s="35"/>
      <c r="D6" s="13">
        <f>F6+H6+J6+L6</f>
        <v>312693.44999999995</v>
      </c>
      <c r="E6" s="14">
        <f>G6+I6+K6+M6</f>
        <v>32180</v>
      </c>
      <c r="F6" s="13">
        <f t="shared" ref="F6:L6" si="0">F7+F9+F16+F23</f>
        <v>0</v>
      </c>
      <c r="G6" s="14">
        <f t="shared" si="0"/>
        <v>0</v>
      </c>
      <c r="H6" s="13">
        <f t="shared" si="0"/>
        <v>0</v>
      </c>
      <c r="I6" s="14">
        <f t="shared" si="0"/>
        <v>0</v>
      </c>
      <c r="J6" s="13">
        <f t="shared" si="0"/>
        <v>0</v>
      </c>
      <c r="K6" s="14">
        <f t="shared" si="0"/>
        <v>0</v>
      </c>
      <c r="L6" s="13">
        <f t="shared" si="0"/>
        <v>312693.44999999995</v>
      </c>
      <c r="M6" s="14">
        <f>M7+M9+M16+M23</f>
        <v>32180</v>
      </c>
    </row>
    <row r="7" spans="1:13" ht="75.75">
      <c r="A7" s="25">
        <v>1</v>
      </c>
      <c r="B7" s="48" t="s">
        <v>33</v>
      </c>
      <c r="C7" s="35"/>
      <c r="D7" s="32">
        <f>F7+H7+J7+L7</f>
        <v>0</v>
      </c>
      <c r="E7" s="31">
        <f>G7+I7+K7+M7</f>
        <v>0</v>
      </c>
      <c r="F7" s="39">
        <f t="shared" ref="F7:L7" si="1">F8</f>
        <v>0</v>
      </c>
      <c r="G7" s="31">
        <f t="shared" si="1"/>
        <v>0</v>
      </c>
      <c r="H7" s="39">
        <f t="shared" si="1"/>
        <v>0</v>
      </c>
      <c r="I7" s="31">
        <f t="shared" si="1"/>
        <v>0</v>
      </c>
      <c r="J7" s="39">
        <f t="shared" si="1"/>
        <v>0</v>
      </c>
      <c r="K7" s="31">
        <f t="shared" si="1"/>
        <v>0</v>
      </c>
      <c r="L7" s="39">
        <f t="shared" si="1"/>
        <v>0</v>
      </c>
      <c r="M7" s="31">
        <f>M8</f>
        <v>0</v>
      </c>
    </row>
    <row r="8" spans="1:13" ht="15.75">
      <c r="A8" s="25"/>
      <c r="B8" s="26" t="s">
        <v>34</v>
      </c>
      <c r="C8" s="44" t="s">
        <v>26</v>
      </c>
      <c r="D8" s="41">
        <f t="shared" ref="D8:E14" si="2">F8+H8+J8+L8</f>
        <v>0</v>
      </c>
      <c r="E8" s="45">
        <f t="shared" si="2"/>
        <v>0</v>
      </c>
      <c r="F8" s="20"/>
      <c r="G8" s="42"/>
      <c r="H8" s="20"/>
      <c r="I8" s="42"/>
      <c r="J8" s="20"/>
      <c r="K8" s="42"/>
      <c r="L8" s="20"/>
      <c r="M8" s="42"/>
    </row>
    <row r="9" spans="1:13" ht="15.75">
      <c r="A9" s="25"/>
      <c r="B9" s="51" t="s">
        <v>30</v>
      </c>
      <c r="C9" s="52"/>
      <c r="D9" s="50">
        <f t="shared" si="2"/>
        <v>0</v>
      </c>
      <c r="E9" s="50">
        <f t="shared" si="2"/>
        <v>0</v>
      </c>
      <c r="F9" s="50">
        <f t="shared" ref="F9:L9" si="3">SUM(F10:F14)</f>
        <v>0</v>
      </c>
      <c r="G9" s="50">
        <f t="shared" si="3"/>
        <v>0</v>
      </c>
      <c r="H9" s="50">
        <f t="shared" si="3"/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3"/>
        <v>0</v>
      </c>
      <c r="M9" s="50">
        <f>SUM(M10:M14)</f>
        <v>0</v>
      </c>
    </row>
    <row r="10" spans="1:13" ht="15.75">
      <c r="A10" s="25"/>
      <c r="B10" s="26" t="s">
        <v>36</v>
      </c>
      <c r="C10" s="44" t="s">
        <v>35</v>
      </c>
      <c r="D10" s="41">
        <f t="shared" si="2"/>
        <v>0</v>
      </c>
      <c r="E10" s="45">
        <f t="shared" si="2"/>
        <v>0</v>
      </c>
      <c r="F10" s="20"/>
      <c r="G10" s="42"/>
      <c r="H10" s="20"/>
      <c r="I10" s="42"/>
      <c r="J10" s="20"/>
      <c r="K10" s="42"/>
      <c r="L10" s="20"/>
      <c r="M10" s="42"/>
    </row>
    <row r="11" spans="1:13" ht="15.75">
      <c r="A11" s="25"/>
      <c r="B11" s="26" t="s">
        <v>37</v>
      </c>
      <c r="C11" s="44" t="s">
        <v>25</v>
      </c>
      <c r="D11" s="41">
        <f t="shared" si="2"/>
        <v>0</v>
      </c>
      <c r="E11" s="45">
        <f t="shared" si="2"/>
        <v>0</v>
      </c>
      <c r="F11" s="20"/>
      <c r="G11" s="42"/>
      <c r="H11" s="20"/>
      <c r="I11" s="42"/>
      <c r="J11" s="20"/>
      <c r="K11" s="42"/>
      <c r="L11" s="20"/>
      <c r="M11" s="42"/>
    </row>
    <row r="12" spans="1:13" ht="15.75">
      <c r="A12" s="25"/>
      <c r="B12" s="26" t="s">
        <v>38</v>
      </c>
      <c r="C12" s="44" t="s">
        <v>24</v>
      </c>
      <c r="D12" s="41">
        <f t="shared" si="2"/>
        <v>0</v>
      </c>
      <c r="E12" s="45">
        <f t="shared" si="2"/>
        <v>0</v>
      </c>
      <c r="F12" s="20"/>
      <c r="G12" s="42"/>
      <c r="H12" s="20"/>
      <c r="I12" s="42"/>
      <c r="J12" s="20"/>
      <c r="K12" s="42"/>
      <c r="L12" s="20"/>
      <c r="M12" s="42"/>
    </row>
    <row r="13" spans="1:13" ht="15.75">
      <c r="A13" s="25"/>
      <c r="B13" s="26" t="s">
        <v>39</v>
      </c>
      <c r="C13" s="44" t="s">
        <v>20</v>
      </c>
      <c r="D13" s="41">
        <f t="shared" si="2"/>
        <v>0</v>
      </c>
      <c r="E13" s="45">
        <f t="shared" si="2"/>
        <v>0</v>
      </c>
      <c r="F13" s="20"/>
      <c r="G13" s="42"/>
      <c r="H13" s="20"/>
      <c r="I13" s="42"/>
      <c r="J13" s="20"/>
      <c r="K13" s="42"/>
      <c r="L13" s="20"/>
      <c r="M13" s="42"/>
    </row>
    <row r="14" spans="1:13" ht="15.75">
      <c r="A14" s="25"/>
      <c r="B14" s="26" t="s">
        <v>40</v>
      </c>
      <c r="C14" s="44" t="s">
        <v>21</v>
      </c>
      <c r="D14" s="41">
        <f t="shared" si="2"/>
        <v>0</v>
      </c>
      <c r="E14" s="45">
        <f t="shared" si="2"/>
        <v>0</v>
      </c>
      <c r="F14" s="20"/>
      <c r="G14" s="42"/>
      <c r="H14" s="20"/>
      <c r="I14" s="42"/>
      <c r="J14" s="20"/>
      <c r="K14" s="42"/>
      <c r="L14" s="20"/>
      <c r="M14" s="42"/>
    </row>
    <row r="15" spans="1:13" ht="15.75">
      <c r="A15" s="25"/>
      <c r="B15" s="29" t="s">
        <v>27</v>
      </c>
      <c r="C15" s="27"/>
      <c r="D15" s="28">
        <f t="shared" ref="D15:L15" si="4">D7+D9</f>
        <v>0</v>
      </c>
      <c r="E15" s="28">
        <f t="shared" si="4"/>
        <v>0</v>
      </c>
      <c r="F15" s="28">
        <f t="shared" si="4"/>
        <v>0</v>
      </c>
      <c r="G15" s="28">
        <f t="shared" si="4"/>
        <v>0</v>
      </c>
      <c r="H15" s="28">
        <f t="shared" si="4"/>
        <v>0</v>
      </c>
      <c r="I15" s="28">
        <f t="shared" si="4"/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>M7+M9</f>
        <v>0</v>
      </c>
    </row>
    <row r="16" spans="1:13" ht="55.5" customHeight="1">
      <c r="A16" s="2">
        <v>2</v>
      </c>
      <c r="B16" s="49" t="s">
        <v>29</v>
      </c>
      <c r="C16" s="36"/>
      <c r="D16" s="30">
        <f>F16+H16+J16+L16</f>
        <v>8629.7900000000009</v>
      </c>
      <c r="E16" s="31">
        <f>G16+I16+K16+M16</f>
        <v>0</v>
      </c>
      <c r="F16" s="39">
        <f t="shared" ref="F16:L16" si="5">SUM(F17:F21)</f>
        <v>0</v>
      </c>
      <c r="G16" s="31">
        <f t="shared" si="5"/>
        <v>0</v>
      </c>
      <c r="H16" s="39">
        <f t="shared" si="5"/>
        <v>0</v>
      </c>
      <c r="I16" s="31">
        <f t="shared" si="5"/>
        <v>0</v>
      </c>
      <c r="J16" s="39">
        <f t="shared" si="5"/>
        <v>0</v>
      </c>
      <c r="K16" s="31">
        <f t="shared" si="5"/>
        <v>0</v>
      </c>
      <c r="L16" s="39">
        <f t="shared" si="5"/>
        <v>8629.7900000000009</v>
      </c>
      <c r="M16" s="31">
        <f>SUM(M17:M21)</f>
        <v>0</v>
      </c>
    </row>
    <row r="17" spans="1:13">
      <c r="A17" s="2"/>
      <c r="B17" s="19" t="s">
        <v>17</v>
      </c>
      <c r="C17" s="46" t="s">
        <v>18</v>
      </c>
      <c r="D17" s="15">
        <f>F17+H17+J17+L17</f>
        <v>0</v>
      </c>
      <c r="E17" s="16">
        <f>G17+I17+K17+M17</f>
        <v>0</v>
      </c>
      <c r="F17" s="17"/>
      <c r="G17" s="21"/>
      <c r="H17" s="17"/>
      <c r="I17" s="21"/>
      <c r="J17" s="17"/>
      <c r="K17" s="21"/>
      <c r="L17" s="17"/>
      <c r="M17" s="21">
        <v>0</v>
      </c>
    </row>
    <row r="18" spans="1:13" ht="15.75">
      <c r="A18" s="2"/>
      <c r="B18" s="19" t="s">
        <v>14</v>
      </c>
      <c r="C18" s="43" t="s">
        <v>23</v>
      </c>
      <c r="D18" s="15">
        <f t="shared" ref="D18:E21" si="6">F18+H18+J18+L18</f>
        <v>8629.7900000000009</v>
      </c>
      <c r="E18" s="16">
        <f t="shared" si="6"/>
        <v>0</v>
      </c>
      <c r="F18" s="17"/>
      <c r="G18" s="21"/>
      <c r="H18" s="17"/>
      <c r="I18" s="21"/>
      <c r="J18" s="17"/>
      <c r="K18" s="21"/>
      <c r="L18" s="17">
        <v>8629.7900000000009</v>
      </c>
      <c r="M18" s="21"/>
    </row>
    <row r="19" spans="1:13">
      <c r="A19" s="2"/>
      <c r="B19" s="19"/>
      <c r="C19" s="36"/>
      <c r="D19" s="15">
        <f t="shared" si="6"/>
        <v>0</v>
      </c>
      <c r="E19" s="16">
        <f t="shared" si="6"/>
        <v>0</v>
      </c>
      <c r="F19" s="17"/>
      <c r="G19" s="21"/>
      <c r="H19" s="17"/>
      <c r="I19" s="21"/>
      <c r="J19" s="17"/>
      <c r="K19" s="21"/>
      <c r="L19" s="17">
        <v>0</v>
      </c>
      <c r="M19" s="21"/>
    </row>
    <row r="20" spans="1:13">
      <c r="A20" s="2"/>
      <c r="B20" s="3"/>
      <c r="C20" s="36"/>
      <c r="D20" s="15">
        <f t="shared" si="6"/>
        <v>0</v>
      </c>
      <c r="E20" s="16">
        <f t="shared" si="6"/>
        <v>0</v>
      </c>
      <c r="F20" s="17"/>
      <c r="G20" s="21"/>
      <c r="H20" s="17"/>
      <c r="I20" s="21"/>
      <c r="J20" s="17"/>
      <c r="K20" s="21"/>
      <c r="L20" s="17"/>
      <c r="M20" s="21"/>
    </row>
    <row r="21" spans="1:13">
      <c r="A21" s="2"/>
      <c r="B21" s="3"/>
      <c r="C21" s="36"/>
      <c r="D21" s="15">
        <f t="shared" si="6"/>
        <v>0</v>
      </c>
      <c r="E21" s="16">
        <f t="shared" si="6"/>
        <v>0</v>
      </c>
      <c r="F21" s="17"/>
      <c r="G21" s="21"/>
      <c r="H21" s="17"/>
      <c r="I21" s="21"/>
      <c r="J21" s="17"/>
      <c r="K21" s="21"/>
      <c r="L21" s="17"/>
      <c r="M21" s="21"/>
    </row>
    <row r="22" spans="1:13" ht="15.75">
      <c r="A22" s="2"/>
      <c r="B22" s="22" t="s">
        <v>27</v>
      </c>
      <c r="C22" s="23"/>
      <c r="D22" s="24">
        <f t="shared" ref="D22:L22" si="7">D16</f>
        <v>8629.7900000000009</v>
      </c>
      <c r="E22" s="24">
        <f t="shared" si="7"/>
        <v>0</v>
      </c>
      <c r="F22" s="24">
        <f t="shared" si="7"/>
        <v>0</v>
      </c>
      <c r="G22" s="24">
        <f t="shared" si="7"/>
        <v>0</v>
      </c>
      <c r="H22" s="24">
        <f t="shared" si="7"/>
        <v>0</v>
      </c>
      <c r="I22" s="24">
        <f t="shared" si="7"/>
        <v>0</v>
      </c>
      <c r="J22" s="24">
        <f t="shared" si="7"/>
        <v>0</v>
      </c>
      <c r="K22" s="24">
        <f t="shared" si="7"/>
        <v>0</v>
      </c>
      <c r="L22" s="24">
        <f t="shared" si="7"/>
        <v>8629.7900000000009</v>
      </c>
      <c r="M22" s="24">
        <f>M16</f>
        <v>0</v>
      </c>
    </row>
    <row r="23" spans="1:13" ht="60.75">
      <c r="A23" s="2">
        <v>3</v>
      </c>
      <c r="B23" s="49" t="s">
        <v>28</v>
      </c>
      <c r="C23" s="36"/>
      <c r="D23" s="30">
        <f t="shared" ref="D23:E28" si="8">F23+H23+J23+L23</f>
        <v>304063.65999999997</v>
      </c>
      <c r="E23" s="37">
        <f t="shared" si="8"/>
        <v>32180</v>
      </c>
      <c r="F23" s="47">
        <f t="shared" ref="F23:L23" si="9">SUM(F24:F28)</f>
        <v>0</v>
      </c>
      <c r="G23" s="37">
        <f t="shared" si="9"/>
        <v>0</v>
      </c>
      <c r="H23" s="47">
        <f t="shared" si="9"/>
        <v>0</v>
      </c>
      <c r="I23" s="37">
        <f t="shared" si="9"/>
        <v>0</v>
      </c>
      <c r="J23" s="47">
        <f t="shared" si="9"/>
        <v>0</v>
      </c>
      <c r="K23" s="37">
        <f t="shared" si="9"/>
        <v>0</v>
      </c>
      <c r="L23" s="47">
        <f t="shared" si="9"/>
        <v>304063.65999999997</v>
      </c>
      <c r="M23" s="37">
        <f>SUM(M24:M28)</f>
        <v>32180</v>
      </c>
    </row>
    <row r="24" spans="1:13">
      <c r="A24" s="2"/>
      <c r="B24" s="19"/>
      <c r="C24" s="46" t="s">
        <v>19</v>
      </c>
      <c r="D24" s="15">
        <f t="shared" si="8"/>
        <v>190117.33</v>
      </c>
      <c r="E24" s="16">
        <f t="shared" si="8"/>
        <v>0</v>
      </c>
      <c r="F24" s="18"/>
      <c r="G24" s="38"/>
      <c r="H24" s="15"/>
      <c r="I24" s="16"/>
      <c r="J24" s="15"/>
      <c r="K24" s="16"/>
      <c r="L24" s="15">
        <v>190117.33</v>
      </c>
      <c r="M24" s="16">
        <v>0</v>
      </c>
    </row>
    <row r="25" spans="1:13">
      <c r="A25" s="2"/>
      <c r="B25" s="19"/>
      <c r="C25" s="46" t="s">
        <v>22</v>
      </c>
      <c r="D25" s="15">
        <f t="shared" si="8"/>
        <v>113946.33</v>
      </c>
      <c r="E25" s="16">
        <f t="shared" si="8"/>
        <v>32180</v>
      </c>
      <c r="F25" s="18"/>
      <c r="G25" s="38"/>
      <c r="H25" s="15"/>
      <c r="I25" s="16"/>
      <c r="J25" s="15"/>
      <c r="K25" s="16"/>
      <c r="L25" s="15">
        <v>113946.33</v>
      </c>
      <c r="M25" s="16">
        <v>32180</v>
      </c>
    </row>
    <row r="26" spans="1:13">
      <c r="A26" s="2"/>
      <c r="B26" s="3"/>
      <c r="C26" s="36" t="s">
        <v>32</v>
      </c>
      <c r="D26" s="15">
        <f t="shared" si="8"/>
        <v>0</v>
      </c>
      <c r="E26" s="16">
        <f t="shared" si="8"/>
        <v>0</v>
      </c>
      <c r="F26" s="17"/>
      <c r="G26" s="21"/>
      <c r="H26" s="17"/>
      <c r="I26" s="21"/>
      <c r="J26" s="17"/>
      <c r="K26" s="21"/>
      <c r="L26" s="17"/>
      <c r="M26" s="21"/>
    </row>
    <row r="27" spans="1:13">
      <c r="A27" s="2"/>
      <c r="B27" s="3"/>
      <c r="C27" s="36" t="s">
        <v>31</v>
      </c>
      <c r="D27" s="15">
        <f t="shared" si="8"/>
        <v>0</v>
      </c>
      <c r="E27" s="16">
        <f t="shared" si="8"/>
        <v>0</v>
      </c>
      <c r="F27" s="17"/>
      <c r="G27" s="21"/>
      <c r="H27" s="17">
        <v>0</v>
      </c>
      <c r="I27" s="21"/>
      <c r="J27" s="17"/>
      <c r="K27" s="21"/>
      <c r="L27" s="17"/>
      <c r="M27" s="21"/>
    </row>
    <row r="28" spans="1:13">
      <c r="A28" s="2"/>
      <c r="B28" s="3"/>
      <c r="C28" s="36"/>
      <c r="D28" s="15">
        <f t="shared" si="8"/>
        <v>0</v>
      </c>
      <c r="E28" s="16">
        <f t="shared" si="8"/>
        <v>0</v>
      </c>
      <c r="F28" s="17"/>
      <c r="G28" s="21"/>
      <c r="H28" s="17"/>
      <c r="I28" s="21"/>
      <c r="J28" s="17"/>
      <c r="K28" s="21"/>
      <c r="L28" s="17"/>
      <c r="M28" s="21"/>
    </row>
    <row r="29" spans="1:13" ht="15.75">
      <c r="A29" s="2"/>
      <c r="B29" s="22" t="s">
        <v>27</v>
      </c>
      <c r="C29" s="23"/>
      <c r="D29" s="24">
        <f>D23</f>
        <v>304063.65999999997</v>
      </c>
      <c r="E29" s="24">
        <f t="shared" ref="E29:M29" si="10">E23</f>
        <v>32180</v>
      </c>
      <c r="F29" s="24">
        <f t="shared" si="10"/>
        <v>0</v>
      </c>
      <c r="G29" s="24">
        <f t="shared" si="10"/>
        <v>0</v>
      </c>
      <c r="H29" s="24">
        <f t="shared" si="10"/>
        <v>0</v>
      </c>
      <c r="I29" s="24">
        <f t="shared" si="10"/>
        <v>0</v>
      </c>
      <c r="J29" s="24">
        <f t="shared" si="10"/>
        <v>0</v>
      </c>
      <c r="K29" s="24">
        <f t="shared" si="10"/>
        <v>0</v>
      </c>
      <c r="L29" s="24">
        <f t="shared" si="10"/>
        <v>304063.65999999997</v>
      </c>
      <c r="M29" s="24">
        <f t="shared" si="10"/>
        <v>32180</v>
      </c>
    </row>
    <row r="31" spans="1:13">
      <c r="B31" s="1" t="s">
        <v>15</v>
      </c>
      <c r="C31" s="7"/>
      <c r="D31" s="12">
        <f t="shared" ref="D31:K31" si="11">D15+D22+D29</f>
        <v>312693.44999999995</v>
      </c>
      <c r="E31" s="12">
        <f t="shared" si="11"/>
        <v>32180</v>
      </c>
      <c r="F31" s="12">
        <f t="shared" si="11"/>
        <v>0</v>
      </c>
      <c r="G31" s="12">
        <f t="shared" si="11"/>
        <v>0</v>
      </c>
      <c r="H31" s="12">
        <f t="shared" si="11"/>
        <v>0</v>
      </c>
      <c r="I31" s="12">
        <f t="shared" si="11"/>
        <v>0</v>
      </c>
      <c r="J31" s="12">
        <f t="shared" si="11"/>
        <v>0</v>
      </c>
      <c r="K31" s="12">
        <f t="shared" si="11"/>
        <v>0</v>
      </c>
      <c r="L31" s="12">
        <f>L15+L22+L29</f>
        <v>312693.44999999995</v>
      </c>
      <c r="M31" s="12">
        <f>M15+M22+M29</f>
        <v>32180</v>
      </c>
    </row>
    <row r="32" spans="1:13">
      <c r="B32" s="10" t="s">
        <v>16</v>
      </c>
      <c r="D32" s="12">
        <f t="shared" ref="D32:M32" si="12">D6-D31</f>
        <v>0</v>
      </c>
      <c r="E32" s="12">
        <f t="shared" si="12"/>
        <v>0</v>
      </c>
      <c r="F32" s="12">
        <f t="shared" si="12"/>
        <v>0</v>
      </c>
      <c r="G32" s="12">
        <f t="shared" si="12"/>
        <v>0</v>
      </c>
      <c r="H32" s="12">
        <f t="shared" si="12"/>
        <v>0</v>
      </c>
      <c r="I32" s="12">
        <f t="shared" si="12"/>
        <v>0</v>
      </c>
      <c r="J32" s="12">
        <f t="shared" si="12"/>
        <v>0</v>
      </c>
      <c r="K32" s="12">
        <f t="shared" si="12"/>
        <v>0</v>
      </c>
      <c r="L32" s="12">
        <f t="shared" si="12"/>
        <v>0</v>
      </c>
      <c r="M32" s="12">
        <f t="shared" si="12"/>
        <v>0</v>
      </c>
    </row>
    <row r="34" spans="2:14">
      <c r="B34" s="10" t="s">
        <v>42</v>
      </c>
      <c r="D34" s="12" t="s">
        <v>43</v>
      </c>
    </row>
    <row r="35" spans="2:14">
      <c r="B35" s="10" t="s">
        <v>44</v>
      </c>
      <c r="D35" s="12" t="s">
        <v>45</v>
      </c>
    </row>
    <row r="36" spans="2:14">
      <c r="B36" s="10" t="s">
        <v>46</v>
      </c>
    </row>
    <row r="37" spans="2:14">
      <c r="B37" s="10" t="s">
        <v>47</v>
      </c>
    </row>
    <row r="39" spans="2:14">
      <c r="N39" s="12"/>
    </row>
    <row r="40" spans="2:14">
      <c r="N40" s="6"/>
    </row>
  </sheetData>
  <mergeCells count="5">
    <mergeCell ref="A6:B6"/>
    <mergeCell ref="C1:M1"/>
    <mergeCell ref="A4:A5"/>
    <mergeCell ref="B4:B5"/>
    <mergeCell ref="D4:M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B2:M6"/>
  <sheetViews>
    <sheetView tabSelected="1" zoomScale="82" zoomScaleNormal="82" workbookViewId="0">
      <pane ySplit="1" topLeftCell="A2" activePane="bottomLeft" state="frozenSplit"/>
      <selection pane="bottomLeft" activeCell="C5" sqref="C5"/>
    </sheetView>
  </sheetViews>
  <sheetFormatPr defaultRowHeight="23.25"/>
  <cols>
    <col min="1" max="1" width="9.140625" style="54"/>
    <col min="2" max="2" width="9.140625" style="55"/>
    <col min="3" max="3" width="89" style="56" customWidth="1"/>
    <col min="4" max="9" width="9.140625" style="57"/>
    <col min="10" max="10" width="9.140625" style="57" customWidth="1"/>
    <col min="11" max="13" width="9.140625" style="57"/>
    <col min="14" max="16384" width="9.140625" style="54"/>
  </cols>
  <sheetData>
    <row r="2" spans="3:13" ht="131.25" customHeight="1">
      <c r="C2" s="73" t="s">
        <v>50</v>
      </c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3:13" ht="60" customHeight="1">
      <c r="C3" s="58" t="s">
        <v>48</v>
      </c>
      <c r="D3" s="72" t="s">
        <v>49</v>
      </c>
      <c r="E3" s="72"/>
      <c r="F3" s="72"/>
      <c r="G3" s="72"/>
      <c r="H3" s="72"/>
      <c r="I3" s="72"/>
      <c r="J3" s="72"/>
      <c r="K3" s="72"/>
      <c r="L3" s="72"/>
      <c r="M3" s="72"/>
    </row>
    <row r="4" spans="3:13" ht="145.5" customHeight="1">
      <c r="C4" s="59" t="s">
        <v>51</v>
      </c>
      <c r="D4" s="71" t="s">
        <v>52</v>
      </c>
      <c r="E4" s="72"/>
      <c r="F4" s="72"/>
      <c r="G4" s="72"/>
      <c r="H4" s="72"/>
      <c r="I4" s="72"/>
      <c r="J4" s="72"/>
      <c r="K4" s="72"/>
      <c r="L4" s="72"/>
      <c r="M4" s="72"/>
    </row>
    <row r="5" spans="3:13" ht="179.25" customHeight="1">
      <c r="C5" s="60" t="s">
        <v>56</v>
      </c>
      <c r="D5" s="71" t="s">
        <v>53</v>
      </c>
      <c r="E5" s="72"/>
      <c r="F5" s="72"/>
      <c r="G5" s="72"/>
      <c r="H5" s="72"/>
      <c r="I5" s="72"/>
      <c r="J5" s="72"/>
      <c r="K5" s="72"/>
      <c r="L5" s="72"/>
      <c r="M5" s="72"/>
    </row>
    <row r="6" spans="3:13" ht="163.5" customHeight="1">
      <c r="C6" s="59" t="s">
        <v>55</v>
      </c>
      <c r="D6" s="71" t="s">
        <v>54</v>
      </c>
      <c r="E6" s="72"/>
      <c r="F6" s="72"/>
      <c r="G6" s="72"/>
      <c r="H6" s="72"/>
      <c r="I6" s="72"/>
      <c r="J6" s="72"/>
      <c r="K6" s="72"/>
      <c r="L6" s="72"/>
      <c r="M6" s="72"/>
    </row>
  </sheetData>
  <mergeCells count="5">
    <mergeCell ref="D4:M4"/>
    <mergeCell ref="C2:M2"/>
    <mergeCell ref="D5:M5"/>
    <mergeCell ref="D6:M6"/>
    <mergeCell ref="D3:M3"/>
  </mergeCells>
  <phoneticPr fontId="0" type="noConversion"/>
  <pageMargins left="0.19685039370078741" right="0.19685039370078741" top="0.74803149606299213" bottom="0.74803149606299213" header="0.31496062992125984" footer="0.31496062992125984"/>
  <pageSetup paperSize="9" scale="7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касса</vt:lpstr>
      <vt:lpstr>план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2013-03-17T10:58:38Z</cp:lastPrinted>
  <dcterms:created xsi:type="dcterms:W3CDTF">2006-09-28T05:33:49Z</dcterms:created>
  <dcterms:modified xsi:type="dcterms:W3CDTF">2013-03-17T10:59:22Z</dcterms:modified>
</cp:coreProperties>
</file>